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8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80" i="1" l="1"/>
  <c r="J1180" i="1" s="1"/>
  <c r="I1179" i="1"/>
  <c r="D1179" i="1" s="1"/>
  <c r="I1178" i="1"/>
  <c r="D1178" i="1" s="1"/>
  <c r="I1177" i="1"/>
  <c r="D1177" i="1" s="1"/>
  <c r="I1176" i="1"/>
  <c r="D1176" i="1" s="1"/>
  <c r="I1175" i="1"/>
  <c r="D1175" i="1" s="1"/>
  <c r="I1174" i="1"/>
  <c r="D1174" i="1" s="1"/>
  <c r="I1173" i="1"/>
  <c r="D1173" i="1" s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80" i="1"/>
  <c r="I79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22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7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213" i="1"/>
  <c r="I3214" i="1"/>
  <c r="I3215" i="1"/>
  <c r="I3216" i="1"/>
  <c r="I3217" i="1"/>
  <c r="I3218" i="1"/>
  <c r="I3219" i="1"/>
  <c r="I3220" i="1"/>
  <c r="I3221" i="1"/>
  <c r="I3222" i="1"/>
  <c r="I3223" i="1"/>
  <c r="I3224" i="1"/>
  <c r="I3213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58" i="1"/>
  <c r="I3210" i="1"/>
  <c r="I3211" i="1"/>
  <c r="I3212" i="1"/>
  <c r="I3209" i="1"/>
  <c r="I3202" i="1"/>
  <c r="I3203" i="1"/>
  <c r="I3204" i="1"/>
  <c r="I3205" i="1"/>
  <c r="I3206" i="1"/>
  <c r="I3207" i="1"/>
  <c r="I3208" i="1"/>
  <c r="I3201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854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752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446" i="1"/>
  <c r="I447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183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16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63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050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181" i="1"/>
  <c r="I2531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994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351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648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17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08" i="1"/>
  <c r="I947" i="1"/>
  <c r="I948" i="1"/>
  <c r="I949" i="1"/>
  <c r="I950" i="1"/>
  <c r="I951" i="1"/>
  <c r="I952" i="1"/>
  <c r="I953" i="1"/>
  <c r="I954" i="1"/>
  <c r="I955" i="1"/>
  <c r="I956" i="1"/>
  <c r="I957" i="1"/>
  <c r="I946" i="1"/>
  <c r="I2037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8" i="1"/>
  <c r="I2039" i="1"/>
  <c r="I2040" i="1"/>
  <c r="I2041" i="1"/>
  <c r="I2042" i="1"/>
  <c r="I2043" i="1"/>
  <c r="I2044" i="1"/>
  <c r="I1675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447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0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32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868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659" i="1"/>
  <c r="I9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793" i="1"/>
  <c r="I3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06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064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451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2972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37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J1177" i="1" l="1"/>
  <c r="J1173" i="1"/>
  <c r="J1176" i="1"/>
  <c r="J1175" i="1"/>
  <c r="J1179" i="1"/>
  <c r="J1174" i="1"/>
  <c r="J1178" i="1"/>
  <c r="D1180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045" i="1"/>
  <c r="D1543" i="1" l="1"/>
  <c r="D1551" i="1"/>
  <c r="D1559" i="1"/>
  <c r="D1567" i="1"/>
  <c r="D1575" i="1"/>
  <c r="D1583" i="1"/>
  <c r="D1591" i="1"/>
  <c r="D1599" i="1"/>
  <c r="D1607" i="1"/>
  <c r="D1615" i="1"/>
  <c r="D1623" i="1"/>
  <c r="D1631" i="1"/>
  <c r="D1639" i="1"/>
  <c r="D1647" i="1"/>
  <c r="D1653" i="1"/>
  <c r="D1658" i="1"/>
  <c r="D1663" i="1"/>
  <c r="D2940" i="1"/>
  <c r="D2945" i="1"/>
  <c r="D2950" i="1"/>
  <c r="D2956" i="1"/>
  <c r="D2961" i="1"/>
  <c r="D2966" i="1"/>
  <c r="D2970" i="1"/>
  <c r="D2974" i="1"/>
  <c r="D2977" i="1"/>
  <c r="D2981" i="1"/>
  <c r="D2985" i="1"/>
  <c r="D2989" i="1"/>
  <c r="D2993" i="1"/>
  <c r="D2997" i="1"/>
  <c r="D3001" i="1"/>
  <c r="D3005" i="1"/>
  <c r="D3009" i="1"/>
  <c r="D3013" i="1"/>
  <c r="D3017" i="1"/>
  <c r="D3021" i="1"/>
  <c r="D3025" i="1"/>
  <c r="D3029" i="1"/>
  <c r="D3033" i="1"/>
  <c r="D3037" i="1"/>
  <c r="D3041" i="1"/>
  <c r="D3044" i="1"/>
  <c r="D3048" i="1"/>
  <c r="D3052" i="1"/>
  <c r="D3106" i="1"/>
  <c r="D3110" i="1"/>
  <c r="D3114" i="1"/>
  <c r="D3118" i="1"/>
  <c r="D3122" i="1"/>
  <c r="D3126" i="1"/>
  <c r="D3130" i="1"/>
  <c r="D3134" i="1"/>
  <c r="D3138" i="1"/>
  <c r="D3142" i="1"/>
  <c r="D3146" i="1"/>
  <c r="D3150" i="1"/>
  <c r="D3154" i="1"/>
  <c r="D3158" i="1"/>
  <c r="D3162" i="1"/>
  <c r="D2620" i="1"/>
  <c r="D2624" i="1"/>
  <c r="D2628" i="1"/>
  <c r="D2632" i="1"/>
  <c r="D2636" i="1"/>
  <c r="D2640" i="1"/>
  <c r="D2644" i="1"/>
  <c r="D2651" i="1"/>
  <c r="D2655" i="1"/>
  <c r="D2659" i="1"/>
  <c r="D2663" i="1"/>
  <c r="D2667" i="1"/>
  <c r="D2671" i="1"/>
  <c r="D2675" i="1"/>
  <c r="D2679" i="1"/>
  <c r="D2683" i="1"/>
  <c r="D2687" i="1"/>
  <c r="D2691" i="1"/>
  <c r="D2695" i="1"/>
  <c r="D2699" i="1"/>
  <c r="D2703" i="1"/>
  <c r="D2707" i="1"/>
  <c r="D2711" i="1"/>
  <c r="D2715" i="1"/>
  <c r="D2719" i="1"/>
  <c r="D2723" i="1"/>
  <c r="D2727" i="1"/>
  <c r="D2731" i="1"/>
  <c r="D2735" i="1"/>
  <c r="D2739" i="1"/>
  <c r="D2743" i="1"/>
  <c r="D2747" i="1"/>
  <c r="D365" i="1"/>
  <c r="D369" i="1"/>
  <c r="D373" i="1"/>
  <c r="D376" i="1"/>
  <c r="D380" i="1"/>
  <c r="D384" i="1"/>
  <c r="D388" i="1"/>
  <c r="D2753" i="1"/>
  <c r="D2757" i="1"/>
  <c r="D2761" i="1"/>
  <c r="D2765" i="1"/>
  <c r="D2769" i="1"/>
  <c r="D2772" i="1"/>
  <c r="D2776" i="1"/>
  <c r="D2780" i="1"/>
  <c r="D2784" i="1"/>
  <c r="D2788" i="1"/>
  <c r="D2792" i="1"/>
  <c r="D2796" i="1"/>
  <c r="D2800" i="1"/>
  <c r="D2804" i="1"/>
  <c r="D2808" i="1"/>
  <c r="D2812" i="1"/>
  <c r="D2816" i="1"/>
  <c r="D2820" i="1"/>
  <c r="D2824" i="1"/>
  <c r="D2828" i="1"/>
  <c r="D2832" i="1"/>
  <c r="D2836" i="1"/>
  <c r="D2840" i="1"/>
  <c r="D2844" i="1"/>
  <c r="D2848" i="1"/>
  <c r="D2855" i="1"/>
  <c r="D2859" i="1"/>
  <c r="D2863" i="1"/>
  <c r="D2867" i="1"/>
  <c r="D2871" i="1"/>
  <c r="D2875" i="1"/>
  <c r="D2879" i="1"/>
  <c r="D2883" i="1"/>
  <c r="D2887" i="1"/>
  <c r="D2891" i="1"/>
  <c r="D2895" i="1"/>
  <c r="D2899" i="1"/>
  <c r="D2903" i="1"/>
  <c r="D2907" i="1"/>
  <c r="D2911" i="1"/>
  <c r="D2915" i="1"/>
  <c r="D2919" i="1"/>
  <c r="D2923" i="1"/>
  <c r="D2927" i="1"/>
  <c r="D2931" i="1"/>
  <c r="D2935" i="1"/>
  <c r="D2453" i="1"/>
  <c r="D2457" i="1"/>
  <c r="D2461" i="1"/>
  <c r="D2465" i="1"/>
  <c r="D2469" i="1"/>
  <c r="D2473" i="1"/>
  <c r="D2477" i="1"/>
  <c r="D2481" i="1"/>
  <c r="D2485" i="1"/>
  <c r="D2489" i="1"/>
  <c r="D2493" i="1"/>
  <c r="D2497" i="1"/>
  <c r="D2501" i="1"/>
  <c r="D2505" i="1"/>
  <c r="D2509" i="1"/>
  <c r="D2513" i="1"/>
  <c r="D2517" i="1"/>
  <c r="D2521" i="1"/>
  <c r="D2525" i="1"/>
  <c r="D2529" i="1"/>
  <c r="D2534" i="1"/>
  <c r="D2538" i="1"/>
  <c r="D2542" i="1"/>
  <c r="D2546" i="1"/>
  <c r="D2550" i="1"/>
  <c r="D2554" i="1"/>
  <c r="D2558" i="1"/>
  <c r="D2562" i="1"/>
  <c r="D2566" i="1"/>
  <c r="D2570" i="1"/>
  <c r="D2574" i="1"/>
  <c r="D2577" i="1"/>
  <c r="D2581" i="1"/>
  <c r="D2585" i="1"/>
  <c r="D2589" i="1"/>
  <c r="D1667" i="1"/>
  <c r="D1431" i="1"/>
  <c r="D3098" i="1"/>
  <c r="D3102" i="1"/>
  <c r="D3056" i="1"/>
  <c r="D3105" i="1"/>
  <c r="D752" i="1"/>
  <c r="D3" i="1"/>
  <c r="D941" i="1"/>
  <c r="D1999" i="1"/>
  <c r="D1435" i="1"/>
  <c r="D2002" i="1"/>
  <c r="D2006" i="1"/>
  <c r="D2009" i="1"/>
  <c r="D2013" i="1"/>
  <c r="D2017" i="1"/>
  <c r="D2021" i="1"/>
  <c r="D2025" i="1"/>
  <c r="D613" i="1"/>
  <c r="D617" i="1"/>
  <c r="D757" i="1"/>
  <c r="D620" i="1"/>
  <c r="D621" i="1"/>
  <c r="D625" i="1"/>
  <c r="D629" i="1"/>
  <c r="D761" i="1"/>
  <c r="D635" i="1"/>
  <c r="D639" i="1"/>
  <c r="D1674" i="1"/>
  <c r="D394" i="1"/>
  <c r="D410" i="1"/>
  <c r="D414" i="1"/>
  <c r="D418" i="1"/>
  <c r="D422" i="1"/>
  <c r="D426" i="1"/>
  <c r="D430" i="1"/>
  <c r="D434" i="1"/>
  <c r="D438" i="1"/>
  <c r="D1323" i="1"/>
  <c r="D323" i="1"/>
  <c r="D327" i="1"/>
  <c r="D331" i="1"/>
  <c r="D335" i="1"/>
  <c r="D339" i="1"/>
  <c r="D343" i="1"/>
  <c r="D347" i="1"/>
  <c r="D647" i="1"/>
  <c r="D763" i="1"/>
  <c r="D767" i="1"/>
  <c r="D771" i="1"/>
  <c r="D775" i="1"/>
  <c r="D779" i="1"/>
  <c r="D783" i="1"/>
  <c r="D650" i="1"/>
  <c r="D1326" i="1"/>
  <c r="D943" i="1"/>
  <c r="D3057" i="1"/>
  <c r="D444" i="1"/>
  <c r="D399" i="1"/>
  <c r="D403" i="1"/>
  <c r="D407" i="1"/>
  <c r="D1327" i="1"/>
  <c r="D2029" i="1"/>
  <c r="D2033" i="1"/>
  <c r="D2037" i="1"/>
  <c r="D316" i="1"/>
  <c r="D1407" i="1"/>
  <c r="D3164" i="1"/>
  <c r="D3166" i="1"/>
  <c r="D3168" i="1"/>
  <c r="D3170" i="1"/>
  <c r="D3172" i="1"/>
  <c r="D3174" i="1"/>
  <c r="D3176" i="1"/>
  <c r="D3178" i="1"/>
  <c r="D3180" i="1"/>
  <c r="D3182" i="1"/>
  <c r="D1437" i="1"/>
  <c r="D1439" i="1"/>
  <c r="D1441" i="1"/>
  <c r="D1443" i="1"/>
  <c r="D2039" i="1"/>
  <c r="D786" i="1"/>
  <c r="D1114" i="1"/>
  <c r="D2616" i="1"/>
  <c r="D2853" i="1"/>
  <c r="D655" i="1"/>
  <c r="D864" i="1"/>
  <c r="D2592" i="1"/>
  <c r="D866" i="1"/>
  <c r="D787" i="1"/>
  <c r="D789" i="1"/>
  <c r="D791" i="1"/>
  <c r="D3060" i="1"/>
  <c r="D3062" i="1"/>
  <c r="D319" i="1"/>
  <c r="D321" i="1"/>
  <c r="D1445" i="1"/>
  <c r="D2041" i="1"/>
  <c r="D2042" i="1"/>
  <c r="D2044" i="1"/>
  <c r="D658" i="1"/>
  <c r="H1384" i="1"/>
  <c r="I1384" i="1" s="1"/>
  <c r="H1385" i="1"/>
  <c r="I1385" i="1" s="1"/>
  <c r="H643" i="1"/>
  <c r="H762" i="1"/>
  <c r="I762" i="1" s="1"/>
  <c r="I643" i="1" l="1"/>
  <c r="D643" i="1" s="1"/>
  <c r="J866" i="1"/>
  <c r="J3176" i="1"/>
  <c r="J1437" i="1"/>
  <c r="J658" i="1"/>
  <c r="J2853" i="1"/>
  <c r="J3168" i="1"/>
  <c r="J3060" i="1"/>
  <c r="J1445" i="1"/>
  <c r="J2039" i="1"/>
  <c r="J1658" i="1"/>
  <c r="D2954" i="1"/>
  <c r="J2954" i="1"/>
  <c r="D1659" i="1"/>
  <c r="J1659" i="1"/>
  <c r="D1651" i="1"/>
  <c r="J1651" i="1"/>
  <c r="D1643" i="1"/>
  <c r="J1643" i="1"/>
  <c r="D1635" i="1"/>
  <c r="J1635" i="1"/>
  <c r="D1627" i="1"/>
  <c r="J1627" i="1"/>
  <c r="D1611" i="1"/>
  <c r="J1611" i="1"/>
  <c r="D1603" i="1"/>
  <c r="J1603" i="1"/>
  <c r="D1595" i="1"/>
  <c r="J1595" i="1"/>
  <c r="D1539" i="1"/>
  <c r="J1539" i="1"/>
  <c r="D1531" i="1"/>
  <c r="J1531" i="1"/>
  <c r="D1523" i="1"/>
  <c r="J1523" i="1"/>
  <c r="D1511" i="1"/>
  <c r="J1511" i="1"/>
  <c r="D1503" i="1"/>
  <c r="J1503" i="1"/>
  <c r="D1495" i="1"/>
  <c r="J1495" i="1"/>
  <c r="D1483" i="1"/>
  <c r="J1483" i="1"/>
  <c r="D1479" i="1"/>
  <c r="J1479" i="1"/>
  <c r="D1467" i="1"/>
  <c r="J1467" i="1"/>
  <c r="D1459" i="1"/>
  <c r="J1459" i="1"/>
  <c r="D1447" i="1"/>
  <c r="J1447" i="1"/>
  <c r="D1417" i="1"/>
  <c r="J1417" i="1"/>
  <c r="D1413" i="1"/>
  <c r="J1413" i="1"/>
  <c r="D3217" i="1"/>
  <c r="J3217" i="1"/>
  <c r="D3213" i="1"/>
  <c r="J3213" i="1"/>
  <c r="D3201" i="1"/>
  <c r="J3201" i="1"/>
  <c r="D2608" i="1"/>
  <c r="J2608" i="1"/>
  <c r="D2596" i="1"/>
  <c r="J2596" i="1"/>
  <c r="D3089" i="1"/>
  <c r="J3089" i="1"/>
  <c r="D3081" i="1"/>
  <c r="J3081" i="1"/>
  <c r="D3069" i="1"/>
  <c r="J3069" i="1"/>
  <c r="D3194" i="1"/>
  <c r="J3194" i="1"/>
  <c r="D2449" i="1"/>
  <c r="J2449" i="1"/>
  <c r="D2441" i="1"/>
  <c r="J2441" i="1"/>
  <c r="D2429" i="1"/>
  <c r="J2429" i="1"/>
  <c r="D2421" i="1"/>
  <c r="J2421" i="1"/>
  <c r="D2413" i="1"/>
  <c r="J2413" i="1"/>
  <c r="D2401" i="1"/>
  <c r="J2401" i="1"/>
  <c r="D2393" i="1"/>
  <c r="J2393" i="1"/>
  <c r="D2377" i="1"/>
  <c r="J2377" i="1"/>
  <c r="D2365" i="1"/>
  <c r="J2365" i="1"/>
  <c r="D2357" i="1"/>
  <c r="J2357" i="1"/>
  <c r="D2345" i="1"/>
  <c r="J2345" i="1"/>
  <c r="D2333" i="1"/>
  <c r="J2333" i="1"/>
  <c r="D2325" i="1"/>
  <c r="J2325" i="1"/>
  <c r="D2317" i="1"/>
  <c r="J2317" i="1"/>
  <c r="D2305" i="1"/>
  <c r="J2305" i="1"/>
  <c r="D2297" i="1"/>
  <c r="J2297" i="1"/>
  <c r="D2285" i="1"/>
  <c r="J2285" i="1"/>
  <c r="D2269" i="1"/>
  <c r="J2269" i="1"/>
  <c r="D2261" i="1"/>
  <c r="J2261" i="1"/>
  <c r="D2249" i="1"/>
  <c r="J2249" i="1"/>
  <c r="D1989" i="1"/>
  <c r="J1989" i="1"/>
  <c r="D1981" i="1"/>
  <c r="J1981" i="1"/>
  <c r="D1969" i="1"/>
  <c r="J1969" i="1"/>
  <c r="D1957" i="1"/>
  <c r="J1957" i="1"/>
  <c r="D1945" i="1"/>
  <c r="J1945" i="1"/>
  <c r="D1941" i="1"/>
  <c r="J1941" i="1"/>
  <c r="D1929" i="1"/>
  <c r="J1929" i="1"/>
  <c r="D1921" i="1"/>
  <c r="J1921" i="1"/>
  <c r="D1913" i="1"/>
  <c r="J1913" i="1"/>
  <c r="D1897" i="1"/>
  <c r="J1897" i="1"/>
  <c r="D1885" i="1"/>
  <c r="J1885" i="1"/>
  <c r="D1873" i="1"/>
  <c r="J1873" i="1"/>
  <c r="D1869" i="1"/>
  <c r="J1869" i="1"/>
  <c r="D1853" i="1"/>
  <c r="J1853" i="1"/>
  <c r="D1841" i="1"/>
  <c r="J1841" i="1"/>
  <c r="D1829" i="1"/>
  <c r="J1829" i="1"/>
  <c r="D1817" i="1"/>
  <c r="J1817" i="1"/>
  <c r="D1809" i="1"/>
  <c r="J1809" i="1"/>
  <c r="D1797" i="1"/>
  <c r="J1797" i="1"/>
  <c r="D1785" i="1"/>
  <c r="J1785" i="1"/>
  <c r="D1777" i="1"/>
  <c r="J1777" i="1"/>
  <c r="D1765" i="1"/>
  <c r="J1765" i="1"/>
  <c r="D1757" i="1"/>
  <c r="J1757" i="1"/>
  <c r="D1745" i="1"/>
  <c r="J1745" i="1"/>
  <c r="D1733" i="1"/>
  <c r="J1733" i="1"/>
  <c r="D1725" i="1"/>
  <c r="J1725" i="1"/>
  <c r="D1713" i="1"/>
  <c r="J1713" i="1"/>
  <c r="D1701" i="1"/>
  <c r="J1701" i="1"/>
  <c r="D1689" i="1"/>
  <c r="J1689" i="1"/>
  <c r="D1681" i="1"/>
  <c r="J1681" i="1"/>
  <c r="D2237" i="1"/>
  <c r="J2237" i="1"/>
  <c r="D2225" i="1"/>
  <c r="J2225" i="1"/>
  <c r="D2213" i="1"/>
  <c r="J2213" i="1"/>
  <c r="D2201" i="1"/>
  <c r="J2201" i="1"/>
  <c r="D2189" i="1"/>
  <c r="J2189" i="1"/>
  <c r="D2177" i="1"/>
  <c r="J2177" i="1"/>
  <c r="D2165" i="1"/>
  <c r="J2165" i="1"/>
  <c r="D2157" i="1"/>
  <c r="J2157" i="1"/>
  <c r="D2145" i="1"/>
  <c r="J2145" i="1"/>
  <c r="D2133" i="1"/>
  <c r="J2133" i="1"/>
  <c r="D2125" i="1"/>
  <c r="J2125" i="1"/>
  <c r="D2109" i="1"/>
  <c r="J2109" i="1"/>
  <c r="D2097" i="1"/>
  <c r="J2097" i="1"/>
  <c r="D2093" i="1"/>
  <c r="J2093" i="1"/>
  <c r="D2081" i="1"/>
  <c r="J2081" i="1"/>
  <c r="D2069" i="1"/>
  <c r="J2069" i="1"/>
  <c r="D2061" i="1"/>
  <c r="J2061" i="1"/>
  <c r="D2049" i="1"/>
  <c r="J2049" i="1"/>
  <c r="D1398" i="1"/>
  <c r="J1398" i="1"/>
  <c r="D1394" i="1"/>
  <c r="J1394" i="1"/>
  <c r="D1382" i="1"/>
  <c r="J1382" i="1"/>
  <c r="D1370" i="1"/>
  <c r="J1370" i="1"/>
  <c r="D1358" i="1"/>
  <c r="J1358" i="1"/>
  <c r="D1350" i="1"/>
  <c r="J1350" i="1"/>
  <c r="D1338" i="1"/>
  <c r="J1338" i="1"/>
  <c r="D1321" i="1"/>
  <c r="J1321" i="1"/>
  <c r="D1309" i="1"/>
  <c r="J1309" i="1"/>
  <c r="D1301" i="1"/>
  <c r="J1301" i="1"/>
  <c r="D1289" i="1"/>
  <c r="J1289" i="1"/>
  <c r="D1277" i="1"/>
  <c r="J1277" i="1"/>
  <c r="D1273" i="1"/>
  <c r="J1273" i="1"/>
  <c r="D1261" i="1"/>
  <c r="J1261" i="1"/>
  <c r="D1249" i="1"/>
  <c r="J1249" i="1"/>
  <c r="D1237" i="1"/>
  <c r="J1237" i="1"/>
  <c r="D1225" i="1"/>
  <c r="J1225" i="1"/>
  <c r="D1213" i="1"/>
  <c r="J1213" i="1"/>
  <c r="D1203" i="1"/>
  <c r="J1203" i="1"/>
  <c r="D1191" i="1"/>
  <c r="J1191" i="1"/>
  <c r="D1167" i="1"/>
  <c r="J1167" i="1"/>
  <c r="D1155" i="1"/>
  <c r="J1155" i="1"/>
  <c r="D1143" i="1"/>
  <c r="J1143" i="1"/>
  <c r="D1131" i="1"/>
  <c r="J1131" i="1"/>
  <c r="D1123" i="1"/>
  <c r="J1123" i="1"/>
  <c r="D1103" i="1"/>
  <c r="J1103" i="1"/>
  <c r="D1091" i="1"/>
  <c r="J1091" i="1"/>
  <c r="D1079" i="1"/>
  <c r="J1079" i="1"/>
  <c r="D1067" i="1"/>
  <c r="J1067" i="1"/>
  <c r="D1051" i="1"/>
  <c r="J1051" i="1"/>
  <c r="D1041" i="1"/>
  <c r="J1041" i="1"/>
  <c r="D1029" i="1"/>
  <c r="J1029" i="1"/>
  <c r="D1017" i="1"/>
  <c r="J1017" i="1"/>
  <c r="D1009" i="1"/>
  <c r="J1009" i="1"/>
  <c r="D992" i="1"/>
  <c r="J992" i="1"/>
  <c r="D980" i="1"/>
  <c r="J980" i="1"/>
  <c r="D967" i="1"/>
  <c r="J967" i="1"/>
  <c r="D959" i="1"/>
  <c r="J959" i="1"/>
  <c r="D947" i="1"/>
  <c r="J947" i="1"/>
  <c r="D926" i="1"/>
  <c r="J926" i="1"/>
  <c r="D918" i="1"/>
  <c r="J918" i="1"/>
  <c r="D906" i="1"/>
  <c r="J906" i="1"/>
  <c r="D898" i="1"/>
  <c r="J898" i="1"/>
  <c r="D886" i="1"/>
  <c r="J886" i="1"/>
  <c r="D874" i="1"/>
  <c r="J874" i="1"/>
  <c r="D745" i="1"/>
  <c r="J745" i="1"/>
  <c r="D737" i="1"/>
  <c r="J737" i="1"/>
  <c r="D729" i="1"/>
  <c r="J729" i="1"/>
  <c r="D721" i="1"/>
  <c r="J721" i="1"/>
  <c r="D713" i="1"/>
  <c r="J713" i="1"/>
  <c r="D705" i="1"/>
  <c r="J705" i="1"/>
  <c r="D697" i="1"/>
  <c r="J697" i="1"/>
  <c r="D689" i="1"/>
  <c r="J689" i="1"/>
  <c r="D681" i="1"/>
  <c r="J681" i="1"/>
  <c r="D673" i="1"/>
  <c r="J673" i="1"/>
  <c r="D665" i="1"/>
  <c r="J665" i="1"/>
  <c r="D859" i="1"/>
  <c r="J859" i="1"/>
  <c r="D851" i="1"/>
  <c r="J851" i="1"/>
  <c r="D843" i="1"/>
  <c r="J843" i="1"/>
  <c r="D835" i="1"/>
  <c r="J835" i="1"/>
  <c r="D827" i="1"/>
  <c r="J827" i="1"/>
  <c r="D819" i="1"/>
  <c r="J819" i="1"/>
  <c r="D811" i="1"/>
  <c r="J811" i="1"/>
  <c r="D799" i="1"/>
  <c r="J799" i="1"/>
  <c r="D359" i="1"/>
  <c r="J359" i="1"/>
  <c r="D355" i="1"/>
  <c r="J355" i="1"/>
  <c r="D71" i="1"/>
  <c r="J71" i="1"/>
  <c r="D63" i="1"/>
  <c r="J63" i="1"/>
  <c r="D59" i="1"/>
  <c r="J59" i="1"/>
  <c r="D51" i="1"/>
  <c r="J51" i="1"/>
  <c r="D43" i="1"/>
  <c r="J43" i="1"/>
  <c r="D35" i="1"/>
  <c r="J35" i="1"/>
  <c r="D27" i="1"/>
  <c r="J27" i="1"/>
  <c r="D19" i="1"/>
  <c r="J19" i="1"/>
  <c r="D11" i="1"/>
  <c r="J11" i="1"/>
  <c r="D312" i="1"/>
  <c r="J312" i="1"/>
  <c r="D308" i="1"/>
  <c r="J308" i="1"/>
  <c r="D300" i="1"/>
  <c r="J300" i="1"/>
  <c r="D292" i="1"/>
  <c r="J292" i="1"/>
  <c r="D284" i="1"/>
  <c r="J284" i="1"/>
  <c r="D276" i="1"/>
  <c r="J276" i="1"/>
  <c r="D268" i="1"/>
  <c r="J268" i="1"/>
  <c r="D256" i="1"/>
  <c r="J256" i="1"/>
  <c r="D248" i="1"/>
  <c r="J248" i="1"/>
  <c r="D240" i="1"/>
  <c r="J240" i="1"/>
  <c r="D232" i="1"/>
  <c r="J232" i="1"/>
  <c r="D224" i="1"/>
  <c r="J224" i="1"/>
  <c r="D216" i="1"/>
  <c r="J216" i="1"/>
  <c r="D208" i="1"/>
  <c r="J208" i="1"/>
  <c r="D200" i="1"/>
  <c r="J200" i="1"/>
  <c r="D192" i="1"/>
  <c r="J192" i="1"/>
  <c r="D188" i="1"/>
  <c r="J188" i="1"/>
  <c r="D180" i="1"/>
  <c r="J180" i="1"/>
  <c r="D172" i="1"/>
  <c r="J172" i="1"/>
  <c r="D164" i="1"/>
  <c r="J164" i="1"/>
  <c r="D156" i="1"/>
  <c r="J156" i="1"/>
  <c r="D148" i="1"/>
  <c r="J148" i="1"/>
  <c r="D140" i="1"/>
  <c r="J140" i="1"/>
  <c r="D132" i="1"/>
  <c r="J132" i="1"/>
  <c r="D124" i="1"/>
  <c r="J124" i="1"/>
  <c r="D116" i="1"/>
  <c r="J116" i="1"/>
  <c r="D112" i="1"/>
  <c r="J112" i="1"/>
  <c r="D100" i="1"/>
  <c r="J100" i="1"/>
  <c r="D96" i="1"/>
  <c r="J96" i="1"/>
  <c r="D88" i="1"/>
  <c r="J88" i="1"/>
  <c r="D84" i="1"/>
  <c r="J84" i="1"/>
  <c r="D609" i="1"/>
  <c r="J609" i="1"/>
  <c r="D601" i="1"/>
  <c r="J601" i="1"/>
  <c r="D593" i="1"/>
  <c r="J593" i="1"/>
  <c r="D585" i="1"/>
  <c r="J585" i="1"/>
  <c r="D577" i="1"/>
  <c r="J577" i="1"/>
  <c r="D569" i="1"/>
  <c r="J569" i="1"/>
  <c r="D561" i="1"/>
  <c r="J561" i="1"/>
  <c r="D557" i="1"/>
  <c r="J557" i="1"/>
  <c r="D549" i="1"/>
  <c r="J549" i="1"/>
  <c r="D541" i="1"/>
  <c r="J541" i="1"/>
  <c r="D537" i="1"/>
  <c r="J537" i="1"/>
  <c r="D529" i="1"/>
  <c r="J529" i="1"/>
  <c r="D521" i="1"/>
  <c r="J521" i="1"/>
  <c r="D513" i="1"/>
  <c r="J513" i="1"/>
  <c r="D509" i="1"/>
  <c r="J509" i="1"/>
  <c r="D497" i="1"/>
  <c r="J497" i="1"/>
  <c r="D493" i="1"/>
  <c r="J493" i="1"/>
  <c r="D485" i="1"/>
  <c r="J485" i="1"/>
  <c r="D477" i="1"/>
  <c r="J477" i="1"/>
  <c r="D469" i="1"/>
  <c r="J469" i="1"/>
  <c r="D461" i="1"/>
  <c r="J461" i="1"/>
  <c r="D453" i="1"/>
  <c r="J453" i="1"/>
  <c r="J316" i="1"/>
  <c r="J444" i="1"/>
  <c r="J771" i="1"/>
  <c r="J643" i="1"/>
  <c r="J1323" i="1"/>
  <c r="J410" i="1"/>
  <c r="J621" i="1"/>
  <c r="J613" i="1"/>
  <c r="J1435" i="1"/>
  <c r="J3098" i="1"/>
  <c r="J2585" i="1"/>
  <c r="J2554" i="1"/>
  <c r="J2521" i="1"/>
  <c r="J2489" i="1"/>
  <c r="J2457" i="1"/>
  <c r="J2927" i="1"/>
  <c r="J2895" i="1"/>
  <c r="J2863" i="1"/>
  <c r="J2828" i="1"/>
  <c r="J2796" i="1"/>
  <c r="J2765" i="1"/>
  <c r="J373" i="1"/>
  <c r="J2727" i="1"/>
  <c r="J2695" i="1"/>
  <c r="J2663" i="1"/>
  <c r="J3162" i="1"/>
  <c r="J3130" i="1"/>
  <c r="J3048" i="1"/>
  <c r="J3033" i="1"/>
  <c r="J3017" i="1"/>
  <c r="J3001" i="1"/>
  <c r="J2985" i="1"/>
  <c r="J2970" i="1"/>
  <c r="J2950" i="1"/>
  <c r="J1631" i="1"/>
  <c r="J1567" i="1"/>
  <c r="D3063" i="1"/>
  <c r="J3063" i="1"/>
  <c r="D2043" i="1"/>
  <c r="J2043" i="1"/>
  <c r="D1446" i="1"/>
  <c r="J1446" i="1"/>
  <c r="D320" i="1"/>
  <c r="J320" i="1"/>
  <c r="D3061" i="1"/>
  <c r="J3061" i="1"/>
  <c r="D790" i="1"/>
  <c r="J790" i="1"/>
  <c r="D867" i="1"/>
  <c r="J867" i="1"/>
  <c r="D654" i="1"/>
  <c r="J654" i="1"/>
  <c r="D1212" i="1"/>
  <c r="J1212" i="1"/>
  <c r="D2040" i="1"/>
  <c r="J2040" i="1"/>
  <c r="D1442" i="1"/>
  <c r="J1442" i="1"/>
  <c r="D1438" i="1"/>
  <c r="J1438" i="1"/>
  <c r="D3181" i="1"/>
  <c r="J3181" i="1"/>
  <c r="D3177" i="1"/>
  <c r="J3177" i="1"/>
  <c r="D3173" i="1"/>
  <c r="J3173" i="1"/>
  <c r="D3169" i="1"/>
  <c r="J3169" i="1"/>
  <c r="D3165" i="1"/>
  <c r="J3165" i="1"/>
  <c r="D3059" i="1"/>
  <c r="J3059" i="1"/>
  <c r="D315" i="1"/>
  <c r="J315" i="1"/>
  <c r="D2036" i="1"/>
  <c r="J2036" i="1"/>
  <c r="D2032" i="1"/>
  <c r="J2032" i="1"/>
  <c r="D1172" i="1"/>
  <c r="J1172" i="1"/>
  <c r="D1113" i="1"/>
  <c r="J1113" i="1"/>
  <c r="D406" i="1"/>
  <c r="J406" i="1"/>
  <c r="D402" i="1"/>
  <c r="J402" i="1"/>
  <c r="D398" i="1"/>
  <c r="J398" i="1"/>
  <c r="D443" i="1"/>
  <c r="J443" i="1"/>
  <c r="D945" i="1"/>
  <c r="J945" i="1"/>
  <c r="D942" i="1"/>
  <c r="J942" i="1"/>
  <c r="D1325" i="1"/>
  <c r="J1325" i="1"/>
  <c r="D441" i="1"/>
  <c r="J441" i="1"/>
  <c r="D782" i="1"/>
  <c r="J782" i="1"/>
  <c r="D778" i="1"/>
  <c r="J778" i="1"/>
  <c r="D774" i="1"/>
  <c r="J774" i="1"/>
  <c r="D770" i="1"/>
  <c r="J770" i="1"/>
  <c r="D766" i="1"/>
  <c r="J766" i="1"/>
  <c r="D762" i="1"/>
  <c r="J762" i="1"/>
  <c r="D646" i="1"/>
  <c r="J646" i="1"/>
  <c r="D350" i="1"/>
  <c r="J350" i="1"/>
  <c r="D346" i="1"/>
  <c r="J346" i="1"/>
  <c r="D342" i="1"/>
  <c r="J342" i="1"/>
  <c r="D338" i="1"/>
  <c r="J338" i="1"/>
  <c r="D334" i="1"/>
  <c r="J334" i="1"/>
  <c r="D330" i="1"/>
  <c r="J330" i="1"/>
  <c r="D326" i="1"/>
  <c r="J326" i="1"/>
  <c r="D322" i="1"/>
  <c r="J322" i="1"/>
  <c r="D1049" i="1"/>
  <c r="J1049" i="1"/>
  <c r="D437" i="1"/>
  <c r="J437" i="1"/>
  <c r="D433" i="1"/>
  <c r="J433" i="1"/>
  <c r="D429" i="1"/>
  <c r="J429" i="1"/>
  <c r="D425" i="1"/>
  <c r="J425" i="1"/>
  <c r="D421" i="1"/>
  <c r="J421" i="1"/>
  <c r="D417" i="1"/>
  <c r="J417" i="1"/>
  <c r="D413" i="1"/>
  <c r="J413" i="1"/>
  <c r="D409" i="1"/>
  <c r="J409" i="1"/>
  <c r="D393" i="1"/>
  <c r="J393" i="1"/>
  <c r="D642" i="1"/>
  <c r="J642" i="1"/>
  <c r="D638" i="1"/>
  <c r="J638" i="1"/>
  <c r="D634" i="1"/>
  <c r="J634" i="1"/>
  <c r="D760" i="1"/>
  <c r="J760" i="1"/>
  <c r="D628" i="1"/>
  <c r="J628" i="1"/>
  <c r="D624" i="1"/>
  <c r="J624" i="1"/>
  <c r="D2450" i="1"/>
  <c r="J2450" i="1"/>
  <c r="D619" i="1"/>
  <c r="J619" i="1"/>
  <c r="D756" i="1"/>
  <c r="J756" i="1"/>
  <c r="D616" i="1"/>
  <c r="J616" i="1"/>
  <c r="D612" i="1"/>
  <c r="J612" i="1"/>
  <c r="D2024" i="1"/>
  <c r="J2024" i="1"/>
  <c r="D2020" i="1"/>
  <c r="J2020" i="1"/>
  <c r="D2016" i="1"/>
  <c r="J2016" i="1"/>
  <c r="D2012" i="1"/>
  <c r="J2012" i="1"/>
  <c r="D2008" i="1"/>
  <c r="J2008" i="1"/>
  <c r="D2005" i="1"/>
  <c r="J2005" i="1"/>
  <c r="D2001" i="1"/>
  <c r="J2001" i="1"/>
  <c r="D1434" i="1"/>
  <c r="J1434" i="1"/>
  <c r="D1998" i="1"/>
  <c r="J1998" i="1"/>
  <c r="D993" i="1"/>
  <c r="J993" i="1"/>
  <c r="D861" i="1"/>
  <c r="J861" i="1"/>
  <c r="D751" i="1"/>
  <c r="J751" i="1"/>
  <c r="D3104" i="1"/>
  <c r="J3104" i="1"/>
  <c r="D1670" i="1"/>
  <c r="J1670" i="1"/>
  <c r="D3101" i="1"/>
  <c r="J3101" i="1"/>
  <c r="D939" i="1"/>
  <c r="J939" i="1"/>
  <c r="D1430" i="1"/>
  <c r="J1430" i="1"/>
  <c r="D1429" i="1"/>
  <c r="J1429" i="1"/>
  <c r="D2588" i="1"/>
  <c r="J2588" i="1"/>
  <c r="D2584" i="1"/>
  <c r="J2584" i="1"/>
  <c r="D2580" i="1"/>
  <c r="J2580" i="1"/>
  <c r="D2531" i="1"/>
  <c r="J2531" i="1"/>
  <c r="D2573" i="1"/>
  <c r="J2573" i="1"/>
  <c r="D2569" i="1"/>
  <c r="J2569" i="1"/>
  <c r="D2565" i="1"/>
  <c r="J2565" i="1"/>
  <c r="D2561" i="1"/>
  <c r="J2561" i="1"/>
  <c r="D2557" i="1"/>
  <c r="J2557" i="1"/>
  <c r="D2553" i="1"/>
  <c r="J2553" i="1"/>
  <c r="D2549" i="1"/>
  <c r="J2549" i="1"/>
  <c r="D2545" i="1"/>
  <c r="J2545" i="1"/>
  <c r="D2541" i="1"/>
  <c r="J2541" i="1"/>
  <c r="D2537" i="1"/>
  <c r="J2537" i="1"/>
  <c r="D2533" i="1"/>
  <c r="J2533" i="1"/>
  <c r="D2528" i="1"/>
  <c r="J2528" i="1"/>
  <c r="D2524" i="1"/>
  <c r="J2524" i="1"/>
  <c r="D2520" i="1"/>
  <c r="J2520" i="1"/>
  <c r="D2516" i="1"/>
  <c r="J2516" i="1"/>
  <c r="D2512" i="1"/>
  <c r="J2512" i="1"/>
  <c r="D2508" i="1"/>
  <c r="J2508" i="1"/>
  <c r="D2504" i="1"/>
  <c r="J2504" i="1"/>
  <c r="D2500" i="1"/>
  <c r="J2500" i="1"/>
  <c r="D2496" i="1"/>
  <c r="J2496" i="1"/>
  <c r="D2492" i="1"/>
  <c r="J2492" i="1"/>
  <c r="D2488" i="1"/>
  <c r="J2488" i="1"/>
  <c r="D2484" i="1"/>
  <c r="J2484" i="1"/>
  <c r="D2480" i="1"/>
  <c r="J2480" i="1"/>
  <c r="D2476" i="1"/>
  <c r="J2476" i="1"/>
  <c r="D2472" i="1"/>
  <c r="J2472" i="1"/>
  <c r="D2468" i="1"/>
  <c r="J2468" i="1"/>
  <c r="D2464" i="1"/>
  <c r="J2464" i="1"/>
  <c r="D2460" i="1"/>
  <c r="J2460" i="1"/>
  <c r="D2456" i="1"/>
  <c r="J2456" i="1"/>
  <c r="D2452" i="1"/>
  <c r="J2452" i="1"/>
  <c r="D2934" i="1"/>
  <c r="J2934" i="1"/>
  <c r="D2930" i="1"/>
  <c r="J2930" i="1"/>
  <c r="D2926" i="1"/>
  <c r="J2926" i="1"/>
  <c r="D2922" i="1"/>
  <c r="J2922" i="1"/>
  <c r="D2918" i="1"/>
  <c r="J2918" i="1"/>
  <c r="D2914" i="1"/>
  <c r="J2914" i="1"/>
  <c r="D2910" i="1"/>
  <c r="J2910" i="1"/>
  <c r="D2906" i="1"/>
  <c r="J2906" i="1"/>
  <c r="D2902" i="1"/>
  <c r="J2902" i="1"/>
  <c r="D2898" i="1"/>
  <c r="J2898" i="1"/>
  <c r="D2894" i="1"/>
  <c r="J2894" i="1"/>
  <c r="D2890" i="1"/>
  <c r="J2890" i="1"/>
  <c r="D2886" i="1"/>
  <c r="J2886" i="1"/>
  <c r="D2882" i="1"/>
  <c r="J2882" i="1"/>
  <c r="D2878" i="1"/>
  <c r="J2878" i="1"/>
  <c r="D2874" i="1"/>
  <c r="J2874" i="1"/>
  <c r="D2870" i="1"/>
  <c r="J2870" i="1"/>
  <c r="D2866" i="1"/>
  <c r="J2866" i="1"/>
  <c r="D2862" i="1"/>
  <c r="J2862" i="1"/>
  <c r="D2858" i="1"/>
  <c r="J2858" i="1"/>
  <c r="D2854" i="1"/>
  <c r="J2854" i="1"/>
  <c r="D2847" i="1"/>
  <c r="J2847" i="1"/>
  <c r="D2843" i="1"/>
  <c r="J2843" i="1"/>
  <c r="D2839" i="1"/>
  <c r="J2839" i="1"/>
  <c r="D2835" i="1"/>
  <c r="J2835" i="1"/>
  <c r="D2831" i="1"/>
  <c r="J2831" i="1"/>
  <c r="D2827" i="1"/>
  <c r="J2827" i="1"/>
  <c r="D2823" i="1"/>
  <c r="J2823" i="1"/>
  <c r="D2819" i="1"/>
  <c r="J2819" i="1"/>
  <c r="D2815" i="1"/>
  <c r="J2815" i="1"/>
  <c r="D2811" i="1"/>
  <c r="J2811" i="1"/>
  <c r="D2807" i="1"/>
  <c r="J2807" i="1"/>
  <c r="D2803" i="1"/>
  <c r="J2803" i="1"/>
  <c r="D2799" i="1"/>
  <c r="J2799" i="1"/>
  <c r="D2795" i="1"/>
  <c r="J2795" i="1"/>
  <c r="D2791" i="1"/>
  <c r="J2791" i="1"/>
  <c r="D2787" i="1"/>
  <c r="J2787" i="1"/>
  <c r="D2783" i="1"/>
  <c r="J2783" i="1"/>
  <c r="D2779" i="1"/>
  <c r="J2779" i="1"/>
  <c r="D2775" i="1"/>
  <c r="J2775" i="1"/>
  <c r="D2771" i="1"/>
  <c r="J2771" i="1"/>
  <c r="D2768" i="1"/>
  <c r="J2768" i="1"/>
  <c r="D2764" i="1"/>
  <c r="J2764" i="1"/>
  <c r="D2760" i="1"/>
  <c r="J2760" i="1"/>
  <c r="D2756" i="1"/>
  <c r="J2756" i="1"/>
  <c r="D2752" i="1"/>
  <c r="J2752" i="1"/>
  <c r="D387" i="1"/>
  <c r="J387" i="1"/>
  <c r="D383" i="1"/>
  <c r="J383" i="1"/>
  <c r="D379" i="1"/>
  <c r="J379" i="1"/>
  <c r="D375" i="1"/>
  <c r="J375" i="1"/>
  <c r="D372" i="1"/>
  <c r="J372" i="1"/>
  <c r="D368" i="1"/>
  <c r="J368" i="1"/>
  <c r="D364" i="1"/>
  <c r="J364" i="1"/>
  <c r="D2746" i="1"/>
  <c r="J2746" i="1"/>
  <c r="D2742" i="1"/>
  <c r="J2742" i="1"/>
  <c r="D2738" i="1"/>
  <c r="J2738" i="1"/>
  <c r="D2734" i="1"/>
  <c r="J2734" i="1"/>
  <c r="D2730" i="1"/>
  <c r="J2730" i="1"/>
  <c r="D2726" i="1"/>
  <c r="J2726" i="1"/>
  <c r="D2722" i="1"/>
  <c r="J2722" i="1"/>
  <c r="D2718" i="1"/>
  <c r="J2718" i="1"/>
  <c r="D2714" i="1"/>
  <c r="J2714" i="1"/>
  <c r="D2710" i="1"/>
  <c r="J2710" i="1"/>
  <c r="D2706" i="1"/>
  <c r="J2706" i="1"/>
  <c r="D2702" i="1"/>
  <c r="J2702" i="1"/>
  <c r="D2698" i="1"/>
  <c r="J2698" i="1"/>
  <c r="D2694" i="1"/>
  <c r="J2694" i="1"/>
  <c r="D2690" i="1"/>
  <c r="J2690" i="1"/>
  <c r="D2686" i="1"/>
  <c r="J2686" i="1"/>
  <c r="D2682" i="1"/>
  <c r="J2682" i="1"/>
  <c r="D2678" i="1"/>
  <c r="J2678" i="1"/>
  <c r="D2674" i="1"/>
  <c r="J2674" i="1"/>
  <c r="D2670" i="1"/>
  <c r="J2670" i="1"/>
  <c r="D2666" i="1"/>
  <c r="J2666" i="1"/>
  <c r="D2662" i="1"/>
  <c r="J2662" i="1"/>
  <c r="D2658" i="1"/>
  <c r="J2658" i="1"/>
  <c r="D2654" i="1"/>
  <c r="J2654" i="1"/>
  <c r="D2650" i="1"/>
  <c r="J2650" i="1"/>
  <c r="D2647" i="1"/>
  <c r="J2647" i="1"/>
  <c r="D2643" i="1"/>
  <c r="J2643" i="1"/>
  <c r="D2639" i="1"/>
  <c r="J2639" i="1"/>
  <c r="D2635" i="1"/>
  <c r="J2635" i="1"/>
  <c r="D2631" i="1"/>
  <c r="J2631" i="1"/>
  <c r="D2627" i="1"/>
  <c r="J2627" i="1"/>
  <c r="D2623" i="1"/>
  <c r="J2623" i="1"/>
  <c r="D2619" i="1"/>
  <c r="J2619" i="1"/>
  <c r="D3161" i="1"/>
  <c r="J3161" i="1"/>
  <c r="D3157" i="1"/>
  <c r="J3157" i="1"/>
  <c r="D3153" i="1"/>
  <c r="J3153" i="1"/>
  <c r="D3149" i="1"/>
  <c r="J3149" i="1"/>
  <c r="D3145" i="1"/>
  <c r="J3145" i="1"/>
  <c r="D3141" i="1"/>
  <c r="J3141" i="1"/>
  <c r="D3137" i="1"/>
  <c r="J3137" i="1"/>
  <c r="D3133" i="1"/>
  <c r="J3133" i="1"/>
  <c r="D3129" i="1"/>
  <c r="J3129" i="1"/>
  <c r="D3125" i="1"/>
  <c r="J3125" i="1"/>
  <c r="D3121" i="1"/>
  <c r="J3121" i="1"/>
  <c r="D3117" i="1"/>
  <c r="J3117" i="1"/>
  <c r="D3113" i="1"/>
  <c r="J3113" i="1"/>
  <c r="D3109" i="1"/>
  <c r="J3109" i="1"/>
  <c r="D3055" i="1"/>
  <c r="J3055" i="1"/>
  <c r="D3051" i="1"/>
  <c r="J3051" i="1"/>
  <c r="D3047" i="1"/>
  <c r="J3047" i="1"/>
  <c r="D972" i="1"/>
  <c r="J972" i="1"/>
  <c r="D3040" i="1"/>
  <c r="J3040" i="1"/>
  <c r="D3036" i="1"/>
  <c r="J3036" i="1"/>
  <c r="D3032" i="1"/>
  <c r="J3032" i="1"/>
  <c r="D3028" i="1"/>
  <c r="J3028" i="1"/>
  <c r="D3024" i="1"/>
  <c r="J3024" i="1"/>
  <c r="D3020" i="1"/>
  <c r="J3020" i="1"/>
  <c r="D3016" i="1"/>
  <c r="J3016" i="1"/>
  <c r="D3012" i="1"/>
  <c r="J3012" i="1"/>
  <c r="D3008" i="1"/>
  <c r="J3008" i="1"/>
  <c r="D3004" i="1"/>
  <c r="J3004" i="1"/>
  <c r="D3000" i="1"/>
  <c r="J3000" i="1"/>
  <c r="D2996" i="1"/>
  <c r="J2996" i="1"/>
  <c r="D2992" i="1"/>
  <c r="J2992" i="1"/>
  <c r="D2988" i="1"/>
  <c r="J2988" i="1"/>
  <c r="D2984" i="1"/>
  <c r="J2984" i="1"/>
  <c r="D2980" i="1"/>
  <c r="J2980" i="1"/>
  <c r="D1666" i="1"/>
  <c r="J1666" i="1"/>
  <c r="D2973" i="1"/>
  <c r="J2973" i="1"/>
  <c r="D2969" i="1"/>
  <c r="J2969" i="1"/>
  <c r="D2965" i="1"/>
  <c r="J2965" i="1"/>
  <c r="D2957" i="1"/>
  <c r="J2957" i="1"/>
  <c r="D2953" i="1"/>
  <c r="J2953" i="1"/>
  <c r="D2949" i="1"/>
  <c r="J2949" i="1"/>
  <c r="D2941" i="1"/>
  <c r="J2941" i="1"/>
  <c r="D2937" i="1"/>
  <c r="J2937" i="1"/>
  <c r="D1662" i="1"/>
  <c r="J1662" i="1"/>
  <c r="D1654" i="1"/>
  <c r="J1654" i="1"/>
  <c r="D1650" i="1"/>
  <c r="J1650" i="1"/>
  <c r="D1646" i="1"/>
  <c r="J1646" i="1"/>
  <c r="D1642" i="1"/>
  <c r="J1642" i="1"/>
  <c r="D1638" i="1"/>
  <c r="J1638" i="1"/>
  <c r="D1634" i="1"/>
  <c r="J1634" i="1"/>
  <c r="D1630" i="1"/>
  <c r="J1630" i="1"/>
  <c r="D1626" i="1"/>
  <c r="J1626" i="1"/>
  <c r="D1622" i="1"/>
  <c r="J1622" i="1"/>
  <c r="D1618" i="1"/>
  <c r="J1618" i="1"/>
  <c r="D1614" i="1"/>
  <c r="J1614" i="1"/>
  <c r="D1610" i="1"/>
  <c r="J1610" i="1"/>
  <c r="D1606" i="1"/>
  <c r="J1606" i="1"/>
  <c r="D1602" i="1"/>
  <c r="J1602" i="1"/>
  <c r="D1598" i="1"/>
  <c r="J1598" i="1"/>
  <c r="D1594" i="1"/>
  <c r="J1594" i="1"/>
  <c r="D1590" i="1"/>
  <c r="J1590" i="1"/>
  <c r="D1586" i="1"/>
  <c r="J1586" i="1"/>
  <c r="D1582" i="1"/>
  <c r="J1582" i="1"/>
  <c r="D1578" i="1"/>
  <c r="J1578" i="1"/>
  <c r="D1574" i="1"/>
  <c r="J1574" i="1"/>
  <c r="D1570" i="1"/>
  <c r="J1570" i="1"/>
  <c r="D1566" i="1"/>
  <c r="J1566" i="1"/>
  <c r="D1562" i="1"/>
  <c r="J1562" i="1"/>
  <c r="D1558" i="1"/>
  <c r="J1558" i="1"/>
  <c r="D1554" i="1"/>
  <c r="J1554" i="1"/>
  <c r="D1550" i="1"/>
  <c r="J1550" i="1"/>
  <c r="D1546" i="1"/>
  <c r="J1546" i="1"/>
  <c r="D1542" i="1"/>
  <c r="J1542" i="1"/>
  <c r="D1538" i="1"/>
  <c r="J1538" i="1"/>
  <c r="D1534" i="1"/>
  <c r="J1534" i="1"/>
  <c r="D1530" i="1"/>
  <c r="J1530" i="1"/>
  <c r="D1526" i="1"/>
  <c r="J1526" i="1"/>
  <c r="D1522" i="1"/>
  <c r="J1522" i="1"/>
  <c r="D1518" i="1"/>
  <c r="J1518" i="1"/>
  <c r="D1514" i="1"/>
  <c r="J1514" i="1"/>
  <c r="D1510" i="1"/>
  <c r="J1510" i="1"/>
  <c r="D1506" i="1"/>
  <c r="J1506" i="1"/>
  <c r="D1502" i="1"/>
  <c r="J1502" i="1"/>
  <c r="D1498" i="1"/>
  <c r="J1498" i="1"/>
  <c r="D1494" i="1"/>
  <c r="J1494" i="1"/>
  <c r="D1490" i="1"/>
  <c r="J1490" i="1"/>
  <c r="D1486" i="1"/>
  <c r="J1486" i="1"/>
  <c r="D1482" i="1"/>
  <c r="J1482" i="1"/>
  <c r="D1478" i="1"/>
  <c r="J1478" i="1"/>
  <c r="D1474" i="1"/>
  <c r="J1474" i="1"/>
  <c r="D1470" i="1"/>
  <c r="J1470" i="1"/>
  <c r="D1466" i="1"/>
  <c r="J1466" i="1"/>
  <c r="D1462" i="1"/>
  <c r="J1462" i="1"/>
  <c r="D1458" i="1"/>
  <c r="J1458" i="1"/>
  <c r="D1454" i="1"/>
  <c r="J1454" i="1"/>
  <c r="D1450" i="1"/>
  <c r="J1450" i="1"/>
  <c r="D1428" i="1"/>
  <c r="J1428" i="1"/>
  <c r="D1424" i="1"/>
  <c r="J1424" i="1"/>
  <c r="D1420" i="1"/>
  <c r="J1420" i="1"/>
  <c r="D1416" i="1"/>
  <c r="J1416" i="1"/>
  <c r="D1412" i="1"/>
  <c r="J1412" i="1"/>
  <c r="D1408" i="1"/>
  <c r="J1408" i="1"/>
  <c r="D3220" i="1"/>
  <c r="J3220" i="1"/>
  <c r="D3216" i="1"/>
  <c r="J3216" i="1"/>
  <c r="D3212" i="1"/>
  <c r="J3212" i="1"/>
  <c r="D3208" i="1"/>
  <c r="J3208" i="1"/>
  <c r="D3204" i="1"/>
  <c r="J3204" i="1"/>
  <c r="D2615" i="1"/>
  <c r="J2615" i="1"/>
  <c r="D2611" i="1"/>
  <c r="J2611" i="1"/>
  <c r="D2607" i="1"/>
  <c r="J2607" i="1"/>
  <c r="D2603" i="1"/>
  <c r="J2603" i="1"/>
  <c r="D2599" i="1"/>
  <c r="J2599" i="1"/>
  <c r="D2595" i="1"/>
  <c r="J2595" i="1"/>
  <c r="D3096" i="1"/>
  <c r="J3096" i="1"/>
  <c r="D3092" i="1"/>
  <c r="J3092" i="1"/>
  <c r="D3088" i="1"/>
  <c r="J3088" i="1"/>
  <c r="D3084" i="1"/>
  <c r="J3084" i="1"/>
  <c r="D3080" i="1"/>
  <c r="J3080" i="1"/>
  <c r="D3076" i="1"/>
  <c r="J3076" i="1"/>
  <c r="D3072" i="1"/>
  <c r="J3072" i="1"/>
  <c r="D3068" i="1"/>
  <c r="J3068" i="1"/>
  <c r="D3064" i="1"/>
  <c r="J3064" i="1"/>
  <c r="D3197" i="1"/>
  <c r="J3197" i="1"/>
  <c r="D3193" i="1"/>
  <c r="J3193" i="1"/>
  <c r="D3189" i="1"/>
  <c r="J3189" i="1"/>
  <c r="D3185" i="1"/>
  <c r="J3185" i="1"/>
  <c r="D2448" i="1"/>
  <c r="J2448" i="1"/>
  <c r="D2444" i="1"/>
  <c r="J2444" i="1"/>
  <c r="D2440" i="1"/>
  <c r="J2440" i="1"/>
  <c r="D2436" i="1"/>
  <c r="J2436" i="1"/>
  <c r="D2432" i="1"/>
  <c r="J2432" i="1"/>
  <c r="D2428" i="1"/>
  <c r="J2428" i="1"/>
  <c r="D2424" i="1"/>
  <c r="J2424" i="1"/>
  <c r="D2420" i="1"/>
  <c r="J2420" i="1"/>
  <c r="D2416" i="1"/>
  <c r="J2416" i="1"/>
  <c r="D2412" i="1"/>
  <c r="J2412" i="1"/>
  <c r="D2408" i="1"/>
  <c r="J2408" i="1"/>
  <c r="D2404" i="1"/>
  <c r="J2404" i="1"/>
  <c r="D2400" i="1"/>
  <c r="J2400" i="1"/>
  <c r="D2396" i="1"/>
  <c r="J2396" i="1"/>
  <c r="D2392" i="1"/>
  <c r="J2392" i="1"/>
  <c r="D2388" i="1"/>
  <c r="J2388" i="1"/>
  <c r="D2384" i="1"/>
  <c r="J2384" i="1"/>
  <c r="D2380" i="1"/>
  <c r="J2380" i="1"/>
  <c r="D2376" i="1"/>
  <c r="J2376" i="1"/>
  <c r="D2372" i="1"/>
  <c r="J2372" i="1"/>
  <c r="D2368" i="1"/>
  <c r="J2368" i="1"/>
  <c r="D2364" i="1"/>
  <c r="J2364" i="1"/>
  <c r="D2360" i="1"/>
  <c r="J2360" i="1"/>
  <c r="D2356" i="1"/>
  <c r="J2356" i="1"/>
  <c r="D2352" i="1"/>
  <c r="J2352" i="1"/>
  <c r="D2348" i="1"/>
  <c r="J2348" i="1"/>
  <c r="D2344" i="1"/>
  <c r="J2344" i="1"/>
  <c r="D2340" i="1"/>
  <c r="J2340" i="1"/>
  <c r="D2336" i="1"/>
  <c r="J2336" i="1"/>
  <c r="D2332" i="1"/>
  <c r="J2332" i="1"/>
  <c r="D2328" i="1"/>
  <c r="J2328" i="1"/>
  <c r="D2324" i="1"/>
  <c r="J2324" i="1"/>
  <c r="D2320" i="1"/>
  <c r="J2320" i="1"/>
  <c r="D2316" i="1"/>
  <c r="J2316" i="1"/>
  <c r="D2312" i="1"/>
  <c r="J2312" i="1"/>
  <c r="D2308" i="1"/>
  <c r="J2308" i="1"/>
  <c r="D2304" i="1"/>
  <c r="J2304" i="1"/>
  <c r="D2300" i="1"/>
  <c r="J2300" i="1"/>
  <c r="D2296" i="1"/>
  <c r="J2296" i="1"/>
  <c r="D2292" i="1"/>
  <c r="J2292" i="1"/>
  <c r="D2288" i="1"/>
  <c r="J2288" i="1"/>
  <c r="D2284" i="1"/>
  <c r="J2284" i="1"/>
  <c r="D2280" i="1"/>
  <c r="J2280" i="1"/>
  <c r="D2276" i="1"/>
  <c r="J2276" i="1"/>
  <c r="D2272" i="1"/>
  <c r="J2272" i="1"/>
  <c r="D2268" i="1"/>
  <c r="J2268" i="1"/>
  <c r="D2264" i="1"/>
  <c r="J2264" i="1"/>
  <c r="D2260" i="1"/>
  <c r="J2260" i="1"/>
  <c r="D2256" i="1"/>
  <c r="J2256" i="1"/>
  <c r="D2252" i="1"/>
  <c r="J2252" i="1"/>
  <c r="D2248" i="1"/>
  <c r="J2248" i="1"/>
  <c r="D2244" i="1"/>
  <c r="J2244" i="1"/>
  <c r="D1992" i="1"/>
  <c r="J1992" i="1"/>
  <c r="D1988" i="1"/>
  <c r="J1988" i="1"/>
  <c r="D1984" i="1"/>
  <c r="J1984" i="1"/>
  <c r="D1980" i="1"/>
  <c r="J1980" i="1"/>
  <c r="D1976" i="1"/>
  <c r="J1976" i="1"/>
  <c r="D1972" i="1"/>
  <c r="J1972" i="1"/>
  <c r="D1968" i="1"/>
  <c r="J1968" i="1"/>
  <c r="D1964" i="1"/>
  <c r="J1964" i="1"/>
  <c r="D1960" i="1"/>
  <c r="J1960" i="1"/>
  <c r="D1956" i="1"/>
  <c r="J1956" i="1"/>
  <c r="D1952" i="1"/>
  <c r="J1952" i="1"/>
  <c r="D1948" i="1"/>
  <c r="J1948" i="1"/>
  <c r="D1944" i="1"/>
  <c r="J1944" i="1"/>
  <c r="D1940" i="1"/>
  <c r="J1940" i="1"/>
  <c r="D1936" i="1"/>
  <c r="J1936" i="1"/>
  <c r="D1932" i="1"/>
  <c r="J1932" i="1"/>
  <c r="D1928" i="1"/>
  <c r="J1928" i="1"/>
  <c r="D1924" i="1"/>
  <c r="J1924" i="1"/>
  <c r="D1920" i="1"/>
  <c r="J1920" i="1"/>
  <c r="D1916" i="1"/>
  <c r="J1916" i="1"/>
  <c r="D1912" i="1"/>
  <c r="J1912" i="1"/>
  <c r="D1908" i="1"/>
  <c r="J1908" i="1"/>
  <c r="D1904" i="1"/>
  <c r="J1904" i="1"/>
  <c r="D1900" i="1"/>
  <c r="J1900" i="1"/>
  <c r="D1896" i="1"/>
  <c r="J1896" i="1"/>
  <c r="D1892" i="1"/>
  <c r="J1892" i="1"/>
  <c r="D1888" i="1"/>
  <c r="J1888" i="1"/>
  <c r="D1884" i="1"/>
  <c r="J1884" i="1"/>
  <c r="D1880" i="1"/>
  <c r="J1880" i="1"/>
  <c r="D1876" i="1"/>
  <c r="J1876" i="1"/>
  <c r="D1872" i="1"/>
  <c r="J1872" i="1"/>
  <c r="D1868" i="1"/>
  <c r="J1868" i="1"/>
  <c r="D1864" i="1"/>
  <c r="J1864" i="1"/>
  <c r="D1860" i="1"/>
  <c r="J1860" i="1"/>
  <c r="D1856" i="1"/>
  <c r="J1856" i="1"/>
  <c r="D1852" i="1"/>
  <c r="J1852" i="1"/>
  <c r="D1848" i="1"/>
  <c r="J1848" i="1"/>
  <c r="D1844" i="1"/>
  <c r="J1844" i="1"/>
  <c r="D1840" i="1"/>
  <c r="J1840" i="1"/>
  <c r="D1836" i="1"/>
  <c r="J1836" i="1"/>
  <c r="D1832" i="1"/>
  <c r="J1832" i="1"/>
  <c r="D1828" i="1"/>
  <c r="J1828" i="1"/>
  <c r="D1824" i="1"/>
  <c r="J1824" i="1"/>
  <c r="D1820" i="1"/>
  <c r="J1820" i="1"/>
  <c r="D1816" i="1"/>
  <c r="J1816" i="1"/>
  <c r="D1812" i="1"/>
  <c r="J1812" i="1"/>
  <c r="D1808" i="1"/>
  <c r="J1808" i="1"/>
  <c r="D1804" i="1"/>
  <c r="J1804" i="1"/>
  <c r="D1800" i="1"/>
  <c r="J1800" i="1"/>
  <c r="D1796" i="1"/>
  <c r="J1796" i="1"/>
  <c r="D1792" i="1"/>
  <c r="J1792" i="1"/>
  <c r="D1788" i="1"/>
  <c r="J1788" i="1"/>
  <c r="D1784" i="1"/>
  <c r="J1784" i="1"/>
  <c r="D1780" i="1"/>
  <c r="J1780" i="1"/>
  <c r="D1776" i="1"/>
  <c r="J1776" i="1"/>
  <c r="D1772" i="1"/>
  <c r="J1772" i="1"/>
  <c r="D1768" i="1"/>
  <c r="J1768" i="1"/>
  <c r="D1764" i="1"/>
  <c r="J1764" i="1"/>
  <c r="D1760" i="1"/>
  <c r="J1760" i="1"/>
  <c r="D1756" i="1"/>
  <c r="J1756" i="1"/>
  <c r="D1752" i="1"/>
  <c r="J1752" i="1"/>
  <c r="D1748" i="1"/>
  <c r="J1748" i="1"/>
  <c r="D1744" i="1"/>
  <c r="J1744" i="1"/>
  <c r="D1740" i="1"/>
  <c r="J1740" i="1"/>
  <c r="D1736" i="1"/>
  <c r="J1736" i="1"/>
  <c r="D1732" i="1"/>
  <c r="J1732" i="1"/>
  <c r="D1728" i="1"/>
  <c r="J1728" i="1"/>
  <c r="D1724" i="1"/>
  <c r="J1724" i="1"/>
  <c r="D1720" i="1"/>
  <c r="J1720" i="1"/>
  <c r="D1716" i="1"/>
  <c r="J1716" i="1"/>
  <c r="D1712" i="1"/>
  <c r="J1712" i="1"/>
  <c r="D1708" i="1"/>
  <c r="J1708" i="1"/>
  <c r="D1704" i="1"/>
  <c r="J1704" i="1"/>
  <c r="D1700" i="1"/>
  <c r="J1700" i="1"/>
  <c r="D1696" i="1"/>
  <c r="J1696" i="1"/>
  <c r="D1692" i="1"/>
  <c r="J1692" i="1"/>
  <c r="D1688" i="1"/>
  <c r="J1688" i="1"/>
  <c r="D1684" i="1"/>
  <c r="J1684" i="1"/>
  <c r="D1680" i="1"/>
  <c r="J1680" i="1"/>
  <c r="D1676" i="1"/>
  <c r="J1676" i="1"/>
  <c r="D2240" i="1"/>
  <c r="J2240" i="1"/>
  <c r="D2236" i="1"/>
  <c r="J2236" i="1"/>
  <c r="D2232" i="1"/>
  <c r="J2232" i="1"/>
  <c r="D2228" i="1"/>
  <c r="J2228" i="1"/>
  <c r="D2224" i="1"/>
  <c r="J2224" i="1"/>
  <c r="D2220" i="1"/>
  <c r="J2220" i="1"/>
  <c r="D2216" i="1"/>
  <c r="J2216" i="1"/>
  <c r="D2212" i="1"/>
  <c r="J2212" i="1"/>
  <c r="D2208" i="1"/>
  <c r="J2208" i="1"/>
  <c r="D2204" i="1"/>
  <c r="J2204" i="1"/>
  <c r="D2200" i="1"/>
  <c r="J2200" i="1"/>
  <c r="D2196" i="1"/>
  <c r="J2196" i="1"/>
  <c r="D2192" i="1"/>
  <c r="J2192" i="1"/>
  <c r="D2188" i="1"/>
  <c r="J2188" i="1"/>
  <c r="D2184" i="1"/>
  <c r="J2184" i="1"/>
  <c r="D2180" i="1"/>
  <c r="J2180" i="1"/>
  <c r="D2176" i="1"/>
  <c r="J2176" i="1"/>
  <c r="D2172" i="1"/>
  <c r="J2172" i="1"/>
  <c r="D2168" i="1"/>
  <c r="J2168" i="1"/>
  <c r="D2164" i="1"/>
  <c r="J2164" i="1"/>
  <c r="D2160" i="1"/>
  <c r="J2160" i="1"/>
  <c r="D2156" i="1"/>
  <c r="J2156" i="1"/>
  <c r="D2152" i="1"/>
  <c r="J2152" i="1"/>
  <c r="D2148" i="1"/>
  <c r="J2148" i="1"/>
  <c r="D2144" i="1"/>
  <c r="J2144" i="1"/>
  <c r="D2140" i="1"/>
  <c r="J2140" i="1"/>
  <c r="D2136" i="1"/>
  <c r="J2136" i="1"/>
  <c r="D2132" i="1"/>
  <c r="J2132" i="1"/>
  <c r="D2128" i="1"/>
  <c r="J2128" i="1"/>
  <c r="D2124" i="1"/>
  <c r="J2124" i="1"/>
  <c r="D2120" i="1"/>
  <c r="J2120" i="1"/>
  <c r="D2116" i="1"/>
  <c r="J2116" i="1"/>
  <c r="D2112" i="1"/>
  <c r="J2112" i="1"/>
  <c r="D2108" i="1"/>
  <c r="J2108" i="1"/>
  <c r="D2104" i="1"/>
  <c r="J2104" i="1"/>
  <c r="D2100" i="1"/>
  <c r="J2100" i="1"/>
  <c r="D2096" i="1"/>
  <c r="J2096" i="1"/>
  <c r="D2092" i="1"/>
  <c r="J2092" i="1"/>
  <c r="D2088" i="1"/>
  <c r="J2088" i="1"/>
  <c r="D2084" i="1"/>
  <c r="J2084" i="1"/>
  <c r="D2080" i="1"/>
  <c r="J2080" i="1"/>
  <c r="D2076" i="1"/>
  <c r="J2076" i="1"/>
  <c r="D2072" i="1"/>
  <c r="J2072" i="1"/>
  <c r="D2068" i="1"/>
  <c r="J2068" i="1"/>
  <c r="D2064" i="1"/>
  <c r="J2064" i="1"/>
  <c r="D2060" i="1"/>
  <c r="J2060" i="1"/>
  <c r="D2056" i="1"/>
  <c r="J2056" i="1"/>
  <c r="D2052" i="1"/>
  <c r="J2052" i="1"/>
  <c r="D2048" i="1"/>
  <c r="J2048" i="1"/>
  <c r="D1405" i="1"/>
  <c r="J1405" i="1"/>
  <c r="D1401" i="1"/>
  <c r="J1401" i="1"/>
  <c r="D1397" i="1"/>
  <c r="J1397" i="1"/>
  <c r="D1393" i="1"/>
  <c r="J1393" i="1"/>
  <c r="D1389" i="1"/>
  <c r="J1389" i="1"/>
  <c r="D1385" i="1"/>
  <c r="J1385" i="1"/>
  <c r="D1381" i="1"/>
  <c r="J1381" i="1"/>
  <c r="D1377" i="1"/>
  <c r="J1377" i="1"/>
  <c r="D1373" i="1"/>
  <c r="J1373" i="1"/>
  <c r="D1369" i="1"/>
  <c r="J1369" i="1"/>
  <c r="D1365" i="1"/>
  <c r="J1365" i="1"/>
  <c r="D1361" i="1"/>
  <c r="J1361" i="1"/>
  <c r="D1357" i="1"/>
  <c r="J1357" i="1"/>
  <c r="D1353" i="1"/>
  <c r="J1353" i="1"/>
  <c r="D1349" i="1"/>
  <c r="J1349" i="1"/>
  <c r="D1345" i="1"/>
  <c r="J1345" i="1"/>
  <c r="D1341" i="1"/>
  <c r="J1341" i="1"/>
  <c r="D1337" i="1"/>
  <c r="J1337" i="1"/>
  <c r="D1333" i="1"/>
  <c r="J1333" i="1"/>
  <c r="D1329" i="1"/>
  <c r="J1329" i="1"/>
  <c r="D1320" i="1"/>
  <c r="J1320" i="1"/>
  <c r="D1316" i="1"/>
  <c r="J1316" i="1"/>
  <c r="D1312" i="1"/>
  <c r="J1312" i="1"/>
  <c r="D1308" i="1"/>
  <c r="J1308" i="1"/>
  <c r="D1304" i="1"/>
  <c r="J1304" i="1"/>
  <c r="D1300" i="1"/>
  <c r="J1300" i="1"/>
  <c r="D1296" i="1"/>
  <c r="J1296" i="1"/>
  <c r="D1292" i="1"/>
  <c r="J1292" i="1"/>
  <c r="D1288" i="1"/>
  <c r="J1288" i="1"/>
  <c r="D1284" i="1"/>
  <c r="J1284" i="1"/>
  <c r="D1280" i="1"/>
  <c r="J1280" i="1"/>
  <c r="D1276" i="1"/>
  <c r="J1276" i="1"/>
  <c r="D1272" i="1"/>
  <c r="J1272" i="1"/>
  <c r="D1268" i="1"/>
  <c r="J1268" i="1"/>
  <c r="D1264" i="1"/>
  <c r="J1264" i="1"/>
  <c r="D1260" i="1"/>
  <c r="J1260" i="1"/>
  <c r="D1256" i="1"/>
  <c r="J1256" i="1"/>
  <c r="D1252" i="1"/>
  <c r="J1252" i="1"/>
  <c r="D1248" i="1"/>
  <c r="J1248" i="1"/>
  <c r="D1244" i="1"/>
  <c r="J1244" i="1"/>
  <c r="D1240" i="1"/>
  <c r="J1240" i="1"/>
  <c r="D1236" i="1"/>
  <c r="J1236" i="1"/>
  <c r="D1232" i="1"/>
  <c r="J1232" i="1"/>
  <c r="D1228" i="1"/>
  <c r="J1228" i="1"/>
  <c r="D1224" i="1"/>
  <c r="J1224" i="1"/>
  <c r="D1220" i="1"/>
  <c r="J1220" i="1"/>
  <c r="D1216" i="1"/>
  <c r="J1216" i="1"/>
  <c r="D1210" i="1"/>
  <c r="J1210" i="1"/>
  <c r="D1206" i="1"/>
  <c r="J1206" i="1"/>
  <c r="D1202" i="1"/>
  <c r="J1202" i="1"/>
  <c r="D1198" i="1"/>
  <c r="J1198" i="1"/>
  <c r="D1194" i="1"/>
  <c r="J1194" i="1"/>
  <c r="D1190" i="1"/>
  <c r="J1190" i="1"/>
  <c r="D1186" i="1"/>
  <c r="J1186" i="1"/>
  <c r="D1182" i="1"/>
  <c r="J1182" i="1"/>
  <c r="D1166" i="1"/>
  <c r="J1166" i="1"/>
  <c r="D1162" i="1"/>
  <c r="J1162" i="1"/>
  <c r="D1158" i="1"/>
  <c r="J1158" i="1"/>
  <c r="D1154" i="1"/>
  <c r="J1154" i="1"/>
  <c r="D1150" i="1"/>
  <c r="J1150" i="1"/>
  <c r="D1146" i="1"/>
  <c r="J1146" i="1"/>
  <c r="D1142" i="1"/>
  <c r="J1142" i="1"/>
  <c r="D1138" i="1"/>
  <c r="J1138" i="1"/>
  <c r="D1134" i="1"/>
  <c r="J1134" i="1"/>
  <c r="D1130" i="1"/>
  <c r="J1130" i="1"/>
  <c r="D1126" i="1"/>
  <c r="J1126" i="1"/>
  <c r="D1122" i="1"/>
  <c r="J1122" i="1"/>
  <c r="D1118" i="1"/>
  <c r="J1118" i="1"/>
  <c r="D1110" i="1"/>
  <c r="J1110" i="1"/>
  <c r="D1106" i="1"/>
  <c r="J1106" i="1"/>
  <c r="D1102" i="1"/>
  <c r="J1102" i="1"/>
  <c r="D1098" i="1"/>
  <c r="J1098" i="1"/>
  <c r="D1094" i="1"/>
  <c r="J1094" i="1"/>
  <c r="D1090" i="1"/>
  <c r="J1090" i="1"/>
  <c r="D1086" i="1"/>
  <c r="J1086" i="1"/>
  <c r="D1082" i="1"/>
  <c r="J1082" i="1"/>
  <c r="D1078" i="1"/>
  <c r="J1078" i="1"/>
  <c r="D1074" i="1"/>
  <c r="J1074" i="1"/>
  <c r="D1070" i="1"/>
  <c r="J1070" i="1"/>
  <c r="D1066" i="1"/>
  <c r="J1066" i="1"/>
  <c r="D1062" i="1"/>
  <c r="J1062" i="1"/>
  <c r="D1058" i="1"/>
  <c r="J1058" i="1"/>
  <c r="D1054" i="1"/>
  <c r="J1054" i="1"/>
  <c r="D1050" i="1"/>
  <c r="J1050" i="1"/>
  <c r="D1044" i="1"/>
  <c r="J1044" i="1"/>
  <c r="D1040" i="1"/>
  <c r="J1040" i="1"/>
  <c r="D1036" i="1"/>
  <c r="J1036" i="1"/>
  <c r="D1032" i="1"/>
  <c r="J1032" i="1"/>
  <c r="D1028" i="1"/>
  <c r="J1028" i="1"/>
  <c r="D1024" i="1"/>
  <c r="J1024" i="1"/>
  <c r="D1020" i="1"/>
  <c r="J1020" i="1"/>
  <c r="D1016" i="1"/>
  <c r="J1016" i="1"/>
  <c r="D1012" i="1"/>
  <c r="J1012" i="1"/>
  <c r="D1008" i="1"/>
  <c r="J1008" i="1"/>
  <c r="D1004" i="1"/>
  <c r="J1004" i="1"/>
  <c r="D1000" i="1"/>
  <c r="J1000" i="1"/>
  <c r="D996" i="1"/>
  <c r="J996" i="1"/>
  <c r="D991" i="1"/>
  <c r="J991" i="1"/>
  <c r="D987" i="1"/>
  <c r="J987" i="1"/>
  <c r="D983" i="1"/>
  <c r="J983" i="1"/>
  <c r="D979" i="1"/>
  <c r="J979" i="1"/>
  <c r="D975" i="1"/>
  <c r="J975" i="1"/>
  <c r="D970" i="1"/>
  <c r="J970" i="1"/>
  <c r="D966" i="1"/>
  <c r="J966" i="1"/>
  <c r="D962" i="1"/>
  <c r="J962" i="1"/>
  <c r="D958" i="1"/>
  <c r="J958" i="1"/>
  <c r="D954" i="1"/>
  <c r="J954" i="1"/>
  <c r="D950" i="1"/>
  <c r="J950" i="1"/>
  <c r="D946" i="1"/>
  <c r="J946" i="1"/>
  <c r="D933" i="1"/>
  <c r="J933" i="1"/>
  <c r="D929" i="1"/>
  <c r="J929" i="1"/>
  <c r="D925" i="1"/>
  <c r="J925" i="1"/>
  <c r="D921" i="1"/>
  <c r="J921" i="1"/>
  <c r="D917" i="1"/>
  <c r="J917" i="1"/>
  <c r="D913" i="1"/>
  <c r="J913" i="1"/>
  <c r="D909" i="1"/>
  <c r="J909" i="1"/>
  <c r="D905" i="1"/>
  <c r="J905" i="1"/>
  <c r="D901" i="1"/>
  <c r="J901" i="1"/>
  <c r="D897" i="1"/>
  <c r="J897" i="1"/>
  <c r="D893" i="1"/>
  <c r="J893" i="1"/>
  <c r="D889" i="1"/>
  <c r="J889" i="1"/>
  <c r="D885" i="1"/>
  <c r="J885" i="1"/>
  <c r="D881" i="1"/>
  <c r="J881" i="1"/>
  <c r="D877" i="1"/>
  <c r="J877" i="1"/>
  <c r="D873" i="1"/>
  <c r="J873" i="1"/>
  <c r="D748" i="1"/>
  <c r="J748" i="1"/>
  <c r="D744" i="1"/>
  <c r="J744" i="1"/>
  <c r="D740" i="1"/>
  <c r="J740" i="1"/>
  <c r="D736" i="1"/>
  <c r="J736" i="1"/>
  <c r="D732" i="1"/>
  <c r="J732" i="1"/>
  <c r="D728" i="1"/>
  <c r="J728" i="1"/>
  <c r="D724" i="1"/>
  <c r="J724" i="1"/>
  <c r="D720" i="1"/>
  <c r="J720" i="1"/>
  <c r="D716" i="1"/>
  <c r="J716" i="1"/>
  <c r="D712" i="1"/>
  <c r="J712" i="1"/>
  <c r="D708" i="1"/>
  <c r="J708" i="1"/>
  <c r="D704" i="1"/>
  <c r="J704" i="1"/>
  <c r="D700" i="1"/>
  <c r="J700" i="1"/>
  <c r="D696" i="1"/>
  <c r="J696" i="1"/>
  <c r="D692" i="1"/>
  <c r="J692" i="1"/>
  <c r="D688" i="1"/>
  <c r="J688" i="1"/>
  <c r="D684" i="1"/>
  <c r="J684" i="1"/>
  <c r="D680" i="1"/>
  <c r="J680" i="1"/>
  <c r="D676" i="1"/>
  <c r="J676" i="1"/>
  <c r="D672" i="1"/>
  <c r="J672" i="1"/>
  <c r="D668" i="1"/>
  <c r="J668" i="1"/>
  <c r="D664" i="1"/>
  <c r="J664" i="1"/>
  <c r="D660" i="1"/>
  <c r="J660" i="1"/>
  <c r="D858" i="1"/>
  <c r="J858" i="1"/>
  <c r="D854" i="1"/>
  <c r="J854" i="1"/>
  <c r="D850" i="1"/>
  <c r="J850" i="1"/>
  <c r="D846" i="1"/>
  <c r="J846" i="1"/>
  <c r="D842" i="1"/>
  <c r="J842" i="1"/>
  <c r="D838" i="1"/>
  <c r="J838" i="1"/>
  <c r="D834" i="1"/>
  <c r="J834" i="1"/>
  <c r="D830" i="1"/>
  <c r="J830" i="1"/>
  <c r="D826" i="1"/>
  <c r="J826" i="1"/>
  <c r="D822" i="1"/>
  <c r="J822" i="1"/>
  <c r="D818" i="1"/>
  <c r="J818" i="1"/>
  <c r="D814" i="1"/>
  <c r="J814" i="1"/>
  <c r="D810" i="1"/>
  <c r="J810" i="1"/>
  <c r="D806" i="1"/>
  <c r="J806" i="1"/>
  <c r="D802" i="1"/>
  <c r="J802" i="1"/>
  <c r="D869" i="1"/>
  <c r="J869" i="1"/>
  <c r="D796" i="1"/>
  <c r="J796" i="1"/>
  <c r="D362" i="1"/>
  <c r="J362" i="1"/>
  <c r="D358" i="1"/>
  <c r="J358" i="1"/>
  <c r="D354" i="1"/>
  <c r="J354" i="1"/>
  <c r="D78" i="1"/>
  <c r="J78" i="1"/>
  <c r="D74" i="1"/>
  <c r="J74" i="1"/>
  <c r="D70" i="1"/>
  <c r="J70" i="1"/>
  <c r="D66" i="1"/>
  <c r="J66" i="1"/>
  <c r="D62" i="1"/>
  <c r="J62" i="1"/>
  <c r="D58" i="1"/>
  <c r="J58" i="1"/>
  <c r="D54" i="1"/>
  <c r="J54" i="1"/>
  <c r="D50" i="1"/>
  <c r="J50" i="1"/>
  <c r="D46" i="1"/>
  <c r="J46" i="1"/>
  <c r="D42" i="1"/>
  <c r="J42" i="1"/>
  <c r="D38" i="1"/>
  <c r="J38" i="1"/>
  <c r="D34" i="1"/>
  <c r="J34" i="1"/>
  <c r="D30" i="1"/>
  <c r="J30" i="1"/>
  <c r="D26" i="1"/>
  <c r="J26" i="1"/>
  <c r="D22" i="1"/>
  <c r="J22" i="1"/>
  <c r="D18" i="1"/>
  <c r="J18" i="1"/>
  <c r="D14" i="1"/>
  <c r="J14" i="1"/>
  <c r="D10" i="1"/>
  <c r="J10" i="1"/>
  <c r="D6" i="1"/>
  <c r="J6" i="1"/>
  <c r="D311" i="1"/>
  <c r="J311" i="1"/>
  <c r="D307" i="1"/>
  <c r="J307" i="1"/>
  <c r="D303" i="1"/>
  <c r="J303" i="1"/>
  <c r="D299" i="1"/>
  <c r="J299" i="1"/>
  <c r="D295" i="1"/>
  <c r="J295" i="1"/>
  <c r="D291" i="1"/>
  <c r="J291" i="1"/>
  <c r="D287" i="1"/>
  <c r="J287" i="1"/>
  <c r="D283" i="1"/>
  <c r="J283" i="1"/>
  <c r="D279" i="1"/>
  <c r="J279" i="1"/>
  <c r="D275" i="1"/>
  <c r="J275" i="1"/>
  <c r="D271" i="1"/>
  <c r="J271" i="1"/>
  <c r="D267" i="1"/>
  <c r="J267" i="1"/>
  <c r="D263" i="1"/>
  <c r="J263" i="1"/>
  <c r="D259" i="1"/>
  <c r="J259" i="1"/>
  <c r="D255" i="1"/>
  <c r="J255" i="1"/>
  <c r="D251" i="1"/>
  <c r="J251" i="1"/>
  <c r="D247" i="1"/>
  <c r="J247" i="1"/>
  <c r="D243" i="1"/>
  <c r="J243" i="1"/>
  <c r="D239" i="1"/>
  <c r="J239" i="1"/>
  <c r="D235" i="1"/>
  <c r="J235" i="1"/>
  <c r="D231" i="1"/>
  <c r="J231" i="1"/>
  <c r="D227" i="1"/>
  <c r="J227" i="1"/>
  <c r="D223" i="1"/>
  <c r="J223" i="1"/>
  <c r="D219" i="1"/>
  <c r="J219" i="1"/>
  <c r="D215" i="1"/>
  <c r="J215" i="1"/>
  <c r="D211" i="1"/>
  <c r="J211" i="1"/>
  <c r="D207" i="1"/>
  <c r="J207" i="1"/>
  <c r="D203" i="1"/>
  <c r="J203" i="1"/>
  <c r="D199" i="1"/>
  <c r="J199" i="1"/>
  <c r="D195" i="1"/>
  <c r="J195" i="1"/>
  <c r="D191" i="1"/>
  <c r="J191" i="1"/>
  <c r="D187" i="1"/>
  <c r="J187" i="1"/>
  <c r="D183" i="1"/>
  <c r="J183" i="1"/>
  <c r="D179" i="1"/>
  <c r="J179" i="1"/>
  <c r="D175" i="1"/>
  <c r="J175" i="1"/>
  <c r="D171" i="1"/>
  <c r="J171" i="1"/>
  <c r="D167" i="1"/>
  <c r="J167" i="1"/>
  <c r="D163" i="1"/>
  <c r="J163" i="1"/>
  <c r="D159" i="1"/>
  <c r="J159" i="1"/>
  <c r="D155" i="1"/>
  <c r="J155" i="1"/>
  <c r="D151" i="1"/>
  <c r="J151" i="1"/>
  <c r="D147" i="1"/>
  <c r="J147" i="1"/>
  <c r="D143" i="1"/>
  <c r="J143" i="1"/>
  <c r="D139" i="1"/>
  <c r="J139" i="1"/>
  <c r="D135" i="1"/>
  <c r="J135" i="1"/>
  <c r="D131" i="1"/>
  <c r="J131" i="1"/>
  <c r="D127" i="1"/>
  <c r="J127" i="1"/>
  <c r="D123" i="1"/>
  <c r="J123" i="1"/>
  <c r="D119" i="1"/>
  <c r="J119" i="1"/>
  <c r="D115" i="1"/>
  <c r="J115" i="1"/>
  <c r="D111" i="1"/>
  <c r="J111" i="1"/>
  <c r="D107" i="1"/>
  <c r="J107" i="1"/>
  <c r="D103" i="1"/>
  <c r="J103" i="1"/>
  <c r="D99" i="1"/>
  <c r="J99" i="1"/>
  <c r="D95" i="1"/>
  <c r="J95" i="1"/>
  <c r="D91" i="1"/>
  <c r="J91" i="1"/>
  <c r="D87" i="1"/>
  <c r="J87" i="1"/>
  <c r="D83" i="1"/>
  <c r="J83" i="1"/>
  <c r="D79" i="1"/>
  <c r="J79" i="1"/>
  <c r="D608" i="1"/>
  <c r="J608" i="1"/>
  <c r="D604" i="1"/>
  <c r="J604" i="1"/>
  <c r="D600" i="1"/>
  <c r="J600" i="1"/>
  <c r="D596" i="1"/>
  <c r="J596" i="1"/>
  <c r="D592" i="1"/>
  <c r="J592" i="1"/>
  <c r="D588" i="1"/>
  <c r="J588" i="1"/>
  <c r="D584" i="1"/>
  <c r="J584" i="1"/>
  <c r="D580" i="1"/>
  <c r="J580" i="1"/>
  <c r="D576" i="1"/>
  <c r="J576" i="1"/>
  <c r="D572" i="1"/>
  <c r="J572" i="1"/>
  <c r="D568" i="1"/>
  <c r="J568" i="1"/>
  <c r="D564" i="1"/>
  <c r="J564" i="1"/>
  <c r="D560" i="1"/>
  <c r="J560" i="1"/>
  <c r="D556" i="1"/>
  <c r="J556" i="1"/>
  <c r="D552" i="1"/>
  <c r="J552" i="1"/>
  <c r="D548" i="1"/>
  <c r="J548" i="1"/>
  <c r="D544" i="1"/>
  <c r="J544" i="1"/>
  <c r="D540" i="1"/>
  <c r="J540" i="1"/>
  <c r="D536" i="1"/>
  <c r="J536" i="1"/>
  <c r="D532" i="1"/>
  <c r="J532" i="1"/>
  <c r="D528" i="1"/>
  <c r="J528" i="1"/>
  <c r="D524" i="1"/>
  <c r="J524" i="1"/>
  <c r="D520" i="1"/>
  <c r="J520" i="1"/>
  <c r="D516" i="1"/>
  <c r="J516" i="1"/>
  <c r="D512" i="1"/>
  <c r="J512" i="1"/>
  <c r="D508" i="1"/>
  <c r="J508" i="1"/>
  <c r="D504" i="1"/>
  <c r="J504" i="1"/>
  <c r="D500" i="1"/>
  <c r="J500" i="1"/>
  <c r="D496" i="1"/>
  <c r="J496" i="1"/>
  <c r="D492" i="1"/>
  <c r="J492" i="1"/>
  <c r="D488" i="1"/>
  <c r="J488" i="1"/>
  <c r="D484" i="1"/>
  <c r="J484" i="1"/>
  <c r="D480" i="1"/>
  <c r="J480" i="1"/>
  <c r="D476" i="1"/>
  <c r="J476" i="1"/>
  <c r="D472" i="1"/>
  <c r="J472" i="1"/>
  <c r="D468" i="1"/>
  <c r="J468" i="1"/>
  <c r="D464" i="1"/>
  <c r="J464" i="1"/>
  <c r="D460" i="1"/>
  <c r="J460" i="1"/>
  <c r="D456" i="1"/>
  <c r="J456" i="1"/>
  <c r="D452" i="1"/>
  <c r="J452" i="1"/>
  <c r="D448" i="1"/>
  <c r="J448" i="1"/>
  <c r="J2044" i="1"/>
  <c r="J321" i="1"/>
  <c r="J791" i="1"/>
  <c r="J2592" i="1"/>
  <c r="J2616" i="1"/>
  <c r="J1443" i="1"/>
  <c r="J3182" i="1"/>
  <c r="J3174" i="1"/>
  <c r="J3166" i="1"/>
  <c r="J2037" i="1"/>
  <c r="J407" i="1"/>
  <c r="J3057" i="1"/>
  <c r="J783" i="1"/>
  <c r="J767" i="1"/>
  <c r="J347" i="1"/>
  <c r="J331" i="1"/>
  <c r="J438" i="1"/>
  <c r="J422" i="1"/>
  <c r="J394" i="1"/>
  <c r="J761" i="1"/>
  <c r="J620" i="1"/>
  <c r="J2025" i="1"/>
  <c r="J2009" i="1"/>
  <c r="J1999" i="1"/>
  <c r="J3105" i="1"/>
  <c r="J1431" i="1"/>
  <c r="J2581" i="1"/>
  <c r="J2566" i="1"/>
  <c r="J2550" i="1"/>
  <c r="J2534" i="1"/>
  <c r="J2517" i="1"/>
  <c r="J2501" i="1"/>
  <c r="J2485" i="1"/>
  <c r="J2469" i="1"/>
  <c r="J2453" i="1"/>
  <c r="J2923" i="1"/>
  <c r="J2907" i="1"/>
  <c r="J2891" i="1"/>
  <c r="J2875" i="1"/>
  <c r="J2859" i="1"/>
  <c r="J2840" i="1"/>
  <c r="J2824" i="1"/>
  <c r="J2808" i="1"/>
  <c r="J2792" i="1"/>
  <c r="J2776" i="1"/>
  <c r="J2761" i="1"/>
  <c r="J384" i="1"/>
  <c r="J369" i="1"/>
  <c r="J2739" i="1"/>
  <c r="J2723" i="1"/>
  <c r="J2707" i="1"/>
  <c r="J2691" i="1"/>
  <c r="J2675" i="1"/>
  <c r="J2659" i="1"/>
  <c r="J2644" i="1"/>
  <c r="J2628" i="1"/>
  <c r="J3158" i="1"/>
  <c r="J3142" i="1"/>
  <c r="J3126" i="1"/>
  <c r="J3110" i="1"/>
  <c r="J3044" i="1"/>
  <c r="J3029" i="1"/>
  <c r="J3013" i="1"/>
  <c r="J2997" i="1"/>
  <c r="J2981" i="1"/>
  <c r="J2966" i="1"/>
  <c r="J2945" i="1"/>
  <c r="J1653" i="1"/>
  <c r="J1623" i="1"/>
  <c r="J1591" i="1"/>
  <c r="J1559" i="1"/>
  <c r="D2962" i="1"/>
  <c r="J2962" i="1"/>
  <c r="D2942" i="1"/>
  <c r="J2942" i="1"/>
  <c r="D1655" i="1"/>
  <c r="J1655" i="1"/>
  <c r="D1587" i="1"/>
  <c r="J1587" i="1"/>
  <c r="D1579" i="1"/>
  <c r="J1579" i="1"/>
  <c r="D1571" i="1"/>
  <c r="J1571" i="1"/>
  <c r="D1527" i="1"/>
  <c r="J1527" i="1"/>
  <c r="D1519" i="1"/>
  <c r="J1519" i="1"/>
  <c r="D1507" i="1"/>
  <c r="J1507" i="1"/>
  <c r="D1491" i="1"/>
  <c r="J1491" i="1"/>
  <c r="D1475" i="1"/>
  <c r="J1475" i="1"/>
  <c r="D1463" i="1"/>
  <c r="J1463" i="1"/>
  <c r="D1451" i="1"/>
  <c r="J1451" i="1"/>
  <c r="D1421" i="1"/>
  <c r="J1421" i="1"/>
  <c r="D1409" i="1"/>
  <c r="J1409" i="1"/>
  <c r="D3209" i="1"/>
  <c r="J3209" i="1"/>
  <c r="D2612" i="1"/>
  <c r="J2612" i="1"/>
  <c r="D2600" i="1"/>
  <c r="J2600" i="1"/>
  <c r="D3093" i="1"/>
  <c r="J3093" i="1"/>
  <c r="D3077" i="1"/>
  <c r="J3077" i="1"/>
  <c r="D3065" i="1"/>
  <c r="J3065" i="1"/>
  <c r="D3190" i="1"/>
  <c r="J3190" i="1"/>
  <c r="D2445" i="1"/>
  <c r="J2445" i="1"/>
  <c r="D2437" i="1"/>
  <c r="J2437" i="1"/>
  <c r="D2425" i="1"/>
  <c r="J2425" i="1"/>
  <c r="D2409" i="1"/>
  <c r="J2409" i="1"/>
  <c r="D2397" i="1"/>
  <c r="J2397" i="1"/>
  <c r="D2389" i="1"/>
  <c r="J2389" i="1"/>
  <c r="D2381" i="1"/>
  <c r="J2381" i="1"/>
  <c r="D2369" i="1"/>
  <c r="J2369" i="1"/>
  <c r="D2353" i="1"/>
  <c r="J2353" i="1"/>
  <c r="D2341" i="1"/>
  <c r="J2341" i="1"/>
  <c r="D2329" i="1"/>
  <c r="J2329" i="1"/>
  <c r="D2313" i="1"/>
  <c r="J2313" i="1"/>
  <c r="D2301" i="1"/>
  <c r="J2301" i="1"/>
  <c r="D2293" i="1"/>
  <c r="J2293" i="1"/>
  <c r="D2281" i="1"/>
  <c r="J2281" i="1"/>
  <c r="D2273" i="1"/>
  <c r="J2273" i="1"/>
  <c r="D2257" i="1"/>
  <c r="J2257" i="1"/>
  <c r="D2245" i="1"/>
  <c r="J2245" i="1"/>
  <c r="D1985" i="1"/>
  <c r="J1985" i="1"/>
  <c r="D1973" i="1"/>
  <c r="J1973" i="1"/>
  <c r="D1961" i="1"/>
  <c r="J1961" i="1"/>
  <c r="D1953" i="1"/>
  <c r="J1953" i="1"/>
  <c r="D1937" i="1"/>
  <c r="J1937" i="1"/>
  <c r="D1925" i="1"/>
  <c r="J1925" i="1"/>
  <c r="D1909" i="1"/>
  <c r="J1909" i="1"/>
  <c r="D1901" i="1"/>
  <c r="J1901" i="1"/>
  <c r="D1889" i="1"/>
  <c r="J1889" i="1"/>
  <c r="D1877" i="1"/>
  <c r="J1877" i="1"/>
  <c r="D1865" i="1"/>
  <c r="J1865" i="1"/>
  <c r="D1857" i="1"/>
  <c r="J1857" i="1"/>
  <c r="D1845" i="1"/>
  <c r="J1845" i="1"/>
  <c r="D1833" i="1"/>
  <c r="J1833" i="1"/>
  <c r="D1825" i="1"/>
  <c r="J1825" i="1"/>
  <c r="D1813" i="1"/>
  <c r="J1813" i="1"/>
  <c r="D1801" i="1"/>
  <c r="J1801" i="1"/>
  <c r="D1789" i="1"/>
  <c r="J1789" i="1"/>
  <c r="D1769" i="1"/>
  <c r="J1769" i="1"/>
  <c r="D1753" i="1"/>
  <c r="J1753" i="1"/>
  <c r="D1741" i="1"/>
  <c r="J1741" i="1"/>
  <c r="D1729" i="1"/>
  <c r="J1729" i="1"/>
  <c r="D1717" i="1"/>
  <c r="J1717" i="1"/>
  <c r="D1709" i="1"/>
  <c r="J1709" i="1"/>
  <c r="D1697" i="1"/>
  <c r="J1697" i="1"/>
  <c r="D1685" i="1"/>
  <c r="J1685" i="1"/>
  <c r="D2241" i="1"/>
  <c r="J2241" i="1"/>
  <c r="D2229" i="1"/>
  <c r="J2229" i="1"/>
  <c r="D2217" i="1"/>
  <c r="J2217" i="1"/>
  <c r="D2205" i="1"/>
  <c r="J2205" i="1"/>
  <c r="D2193" i="1"/>
  <c r="J2193" i="1"/>
  <c r="D2181" i="1"/>
  <c r="J2181" i="1"/>
  <c r="D2173" i="1"/>
  <c r="J2173" i="1"/>
  <c r="D2161" i="1"/>
  <c r="J2161" i="1"/>
  <c r="D2149" i="1"/>
  <c r="J2149" i="1"/>
  <c r="D2137" i="1"/>
  <c r="J2137" i="1"/>
  <c r="D2121" i="1"/>
  <c r="J2121" i="1"/>
  <c r="D2113" i="1"/>
  <c r="J2113" i="1"/>
  <c r="D2101" i="1"/>
  <c r="J2101" i="1"/>
  <c r="D2089" i="1"/>
  <c r="J2089" i="1"/>
  <c r="D2077" i="1"/>
  <c r="J2077" i="1"/>
  <c r="D2065" i="1"/>
  <c r="J2065" i="1"/>
  <c r="D2053" i="1"/>
  <c r="J2053" i="1"/>
  <c r="D1402" i="1"/>
  <c r="J1402" i="1"/>
  <c r="D1390" i="1"/>
  <c r="J1390" i="1"/>
  <c r="D1378" i="1"/>
  <c r="J1378" i="1"/>
  <c r="D1366" i="1"/>
  <c r="J1366" i="1"/>
  <c r="D1354" i="1"/>
  <c r="J1354" i="1"/>
  <c r="D1342" i="1"/>
  <c r="J1342" i="1"/>
  <c r="D1330" i="1"/>
  <c r="J1330" i="1"/>
  <c r="D1317" i="1"/>
  <c r="J1317" i="1"/>
  <c r="D1305" i="1"/>
  <c r="J1305" i="1"/>
  <c r="D1293" i="1"/>
  <c r="J1293" i="1"/>
  <c r="D1281" i="1"/>
  <c r="J1281" i="1"/>
  <c r="D1265" i="1"/>
  <c r="J1265" i="1"/>
  <c r="D1257" i="1"/>
  <c r="J1257" i="1"/>
  <c r="D1245" i="1"/>
  <c r="J1245" i="1"/>
  <c r="D1233" i="1"/>
  <c r="J1233" i="1"/>
  <c r="D1221" i="1"/>
  <c r="J1221" i="1"/>
  <c r="D1217" i="1"/>
  <c r="J1217" i="1"/>
  <c r="D1199" i="1"/>
  <c r="J1199" i="1"/>
  <c r="D1187" i="1"/>
  <c r="J1187" i="1"/>
  <c r="D1159" i="1"/>
  <c r="J1159" i="1"/>
  <c r="D1147" i="1"/>
  <c r="J1147" i="1"/>
  <c r="D1135" i="1"/>
  <c r="J1135" i="1"/>
  <c r="D1119" i="1"/>
  <c r="J1119" i="1"/>
  <c r="D1099" i="1"/>
  <c r="J1099" i="1"/>
  <c r="D1087" i="1"/>
  <c r="J1087" i="1"/>
  <c r="D1075" i="1"/>
  <c r="J1075" i="1"/>
  <c r="D1063" i="1"/>
  <c r="J1063" i="1"/>
  <c r="D1059" i="1"/>
  <c r="J1059" i="1"/>
  <c r="D1045" i="1"/>
  <c r="J1045" i="1"/>
  <c r="D1033" i="1"/>
  <c r="J1033" i="1"/>
  <c r="D1021" i="1"/>
  <c r="J1021" i="1"/>
  <c r="D1005" i="1"/>
  <c r="J1005" i="1"/>
  <c r="D997" i="1"/>
  <c r="J997" i="1"/>
  <c r="D984" i="1"/>
  <c r="J984" i="1"/>
  <c r="D976" i="1"/>
  <c r="J976" i="1"/>
  <c r="D963" i="1"/>
  <c r="J963" i="1"/>
  <c r="D951" i="1"/>
  <c r="J951" i="1"/>
  <c r="D930" i="1"/>
  <c r="J930" i="1"/>
  <c r="D914" i="1"/>
  <c r="J914" i="1"/>
  <c r="D902" i="1"/>
  <c r="J902" i="1"/>
  <c r="D890" i="1"/>
  <c r="J890" i="1"/>
  <c r="D882" i="1"/>
  <c r="J882" i="1"/>
  <c r="D870" i="1"/>
  <c r="J870" i="1"/>
  <c r="D741" i="1"/>
  <c r="J741" i="1"/>
  <c r="D733" i="1"/>
  <c r="J733" i="1"/>
  <c r="D725" i="1"/>
  <c r="J725" i="1"/>
  <c r="D717" i="1"/>
  <c r="J717" i="1"/>
  <c r="D709" i="1"/>
  <c r="J709" i="1"/>
  <c r="D701" i="1"/>
  <c r="J701" i="1"/>
  <c r="D693" i="1"/>
  <c r="J693" i="1"/>
  <c r="D685" i="1"/>
  <c r="J685" i="1"/>
  <c r="D677" i="1"/>
  <c r="J677" i="1"/>
  <c r="D669" i="1"/>
  <c r="J669" i="1"/>
  <c r="D661" i="1"/>
  <c r="J661" i="1"/>
  <c r="D855" i="1"/>
  <c r="J855" i="1"/>
  <c r="D847" i="1"/>
  <c r="J847" i="1"/>
  <c r="D839" i="1"/>
  <c r="J839" i="1"/>
  <c r="D831" i="1"/>
  <c r="J831" i="1"/>
  <c r="D823" i="1"/>
  <c r="J823" i="1"/>
  <c r="D815" i="1"/>
  <c r="J815" i="1"/>
  <c r="D807" i="1"/>
  <c r="J807" i="1"/>
  <c r="D803" i="1"/>
  <c r="J803" i="1"/>
  <c r="D793" i="1"/>
  <c r="J793" i="1"/>
  <c r="D351" i="1"/>
  <c r="J351" i="1"/>
  <c r="D75" i="1"/>
  <c r="J75" i="1"/>
  <c r="D67" i="1"/>
  <c r="J67" i="1"/>
  <c r="D55" i="1"/>
  <c r="J55" i="1"/>
  <c r="D47" i="1"/>
  <c r="J47" i="1"/>
  <c r="D39" i="1"/>
  <c r="J39" i="1"/>
  <c r="D31" i="1"/>
  <c r="J31" i="1"/>
  <c r="D23" i="1"/>
  <c r="J23" i="1"/>
  <c r="D15" i="1"/>
  <c r="J15" i="1"/>
  <c r="D7" i="1"/>
  <c r="J7" i="1"/>
  <c r="D304" i="1"/>
  <c r="J304" i="1"/>
  <c r="D296" i="1"/>
  <c r="J296" i="1"/>
  <c r="D288" i="1"/>
  <c r="J288" i="1"/>
  <c r="D280" i="1"/>
  <c r="J280" i="1"/>
  <c r="D272" i="1"/>
  <c r="J272" i="1"/>
  <c r="D264" i="1"/>
  <c r="J264" i="1"/>
  <c r="D260" i="1"/>
  <c r="J260" i="1"/>
  <c r="D252" i="1"/>
  <c r="J252" i="1"/>
  <c r="D244" i="1"/>
  <c r="J244" i="1"/>
  <c r="D236" i="1"/>
  <c r="J236" i="1"/>
  <c r="D228" i="1"/>
  <c r="J228" i="1"/>
  <c r="D220" i="1"/>
  <c r="J220" i="1"/>
  <c r="D212" i="1"/>
  <c r="J212" i="1"/>
  <c r="D204" i="1"/>
  <c r="J204" i="1"/>
  <c r="D196" i="1"/>
  <c r="J196" i="1"/>
  <c r="D184" i="1"/>
  <c r="J184" i="1"/>
  <c r="D176" i="1"/>
  <c r="J176" i="1"/>
  <c r="D168" i="1"/>
  <c r="J168" i="1"/>
  <c r="D160" i="1"/>
  <c r="J160" i="1"/>
  <c r="D152" i="1"/>
  <c r="J152" i="1"/>
  <c r="D144" i="1"/>
  <c r="J144" i="1"/>
  <c r="D136" i="1"/>
  <c r="J136" i="1"/>
  <c r="D128" i="1"/>
  <c r="J128" i="1"/>
  <c r="D120" i="1"/>
  <c r="J120" i="1"/>
  <c r="D108" i="1"/>
  <c r="J108" i="1"/>
  <c r="D104" i="1"/>
  <c r="J104" i="1"/>
  <c r="D92" i="1"/>
  <c r="J92" i="1"/>
  <c r="D80" i="1"/>
  <c r="J80" i="1"/>
  <c r="D605" i="1"/>
  <c r="J605" i="1"/>
  <c r="D597" i="1"/>
  <c r="J597" i="1"/>
  <c r="D589" i="1"/>
  <c r="J589" i="1"/>
  <c r="D581" i="1"/>
  <c r="J581" i="1"/>
  <c r="D573" i="1"/>
  <c r="J573" i="1"/>
  <c r="D565" i="1"/>
  <c r="J565" i="1"/>
  <c r="D553" i="1"/>
  <c r="J553" i="1"/>
  <c r="D545" i="1"/>
  <c r="J545" i="1"/>
  <c r="D533" i="1"/>
  <c r="J533" i="1"/>
  <c r="D525" i="1"/>
  <c r="J525" i="1"/>
  <c r="D517" i="1"/>
  <c r="J517" i="1"/>
  <c r="D505" i="1"/>
  <c r="J505" i="1"/>
  <c r="D501" i="1"/>
  <c r="J501" i="1"/>
  <c r="D489" i="1"/>
  <c r="J489" i="1"/>
  <c r="D481" i="1"/>
  <c r="J481" i="1"/>
  <c r="D473" i="1"/>
  <c r="J473" i="1"/>
  <c r="D465" i="1"/>
  <c r="J465" i="1"/>
  <c r="D457" i="1"/>
  <c r="J457" i="1"/>
  <c r="J1327" i="1"/>
  <c r="J650" i="1"/>
  <c r="J335" i="1"/>
  <c r="J426" i="1"/>
  <c r="J635" i="1"/>
  <c r="J2013" i="1"/>
  <c r="J752" i="1"/>
  <c r="J2570" i="1"/>
  <c r="J2538" i="1"/>
  <c r="J2505" i="1"/>
  <c r="J2473" i="1"/>
  <c r="J2911" i="1"/>
  <c r="J2879" i="1"/>
  <c r="J2844" i="1"/>
  <c r="J2812" i="1"/>
  <c r="J2780" i="1"/>
  <c r="J388" i="1"/>
  <c r="J2743" i="1"/>
  <c r="J2711" i="1"/>
  <c r="J2679" i="1"/>
  <c r="J2632" i="1"/>
  <c r="J3146" i="1"/>
  <c r="J3114" i="1"/>
  <c r="J1599" i="1"/>
  <c r="D653" i="1"/>
  <c r="J653" i="1"/>
  <c r="D314" i="1"/>
  <c r="J314" i="1"/>
  <c r="D2035" i="1"/>
  <c r="J2035" i="1"/>
  <c r="D2031" i="1"/>
  <c r="J2031" i="1"/>
  <c r="D1171" i="1"/>
  <c r="J1171" i="1"/>
  <c r="D2751" i="1"/>
  <c r="J2751" i="1"/>
  <c r="D405" i="1"/>
  <c r="J405" i="1"/>
  <c r="D401" i="1"/>
  <c r="J401" i="1"/>
  <c r="D397" i="1"/>
  <c r="J397" i="1"/>
  <c r="D442" i="1"/>
  <c r="J442" i="1"/>
  <c r="D944" i="1"/>
  <c r="J944" i="1"/>
  <c r="D396" i="1"/>
  <c r="J396" i="1"/>
  <c r="D652" i="1"/>
  <c r="J652" i="1"/>
  <c r="D785" i="1"/>
  <c r="J785" i="1"/>
  <c r="D781" i="1"/>
  <c r="J781" i="1"/>
  <c r="D777" i="1"/>
  <c r="J777" i="1"/>
  <c r="D773" i="1"/>
  <c r="J773" i="1"/>
  <c r="D769" i="1"/>
  <c r="J769" i="1"/>
  <c r="D765" i="1"/>
  <c r="J765" i="1"/>
  <c r="D649" i="1"/>
  <c r="J649" i="1"/>
  <c r="D645" i="1"/>
  <c r="J645" i="1"/>
  <c r="D349" i="1"/>
  <c r="J349" i="1"/>
  <c r="D345" i="1"/>
  <c r="J345" i="1"/>
  <c r="D341" i="1"/>
  <c r="J341" i="1"/>
  <c r="D337" i="1"/>
  <c r="J337" i="1"/>
  <c r="D333" i="1"/>
  <c r="J333" i="1"/>
  <c r="D329" i="1"/>
  <c r="J329" i="1"/>
  <c r="D325" i="1"/>
  <c r="J325" i="1"/>
  <c r="D440" i="1"/>
  <c r="J440" i="1"/>
  <c r="D1406" i="1"/>
  <c r="J1406" i="1"/>
  <c r="D436" i="1"/>
  <c r="J436" i="1"/>
  <c r="D432" i="1"/>
  <c r="J432" i="1"/>
  <c r="D428" i="1"/>
  <c r="J428" i="1"/>
  <c r="D424" i="1"/>
  <c r="J424" i="1"/>
  <c r="D420" i="1"/>
  <c r="J420" i="1"/>
  <c r="D416" i="1"/>
  <c r="J416" i="1"/>
  <c r="D412" i="1"/>
  <c r="J412" i="1"/>
  <c r="D408" i="1"/>
  <c r="J408" i="1"/>
  <c r="D392" i="1"/>
  <c r="J392" i="1"/>
  <c r="D641" i="1"/>
  <c r="J641" i="1"/>
  <c r="D637" i="1"/>
  <c r="J637" i="1"/>
  <c r="D633" i="1"/>
  <c r="J633" i="1"/>
  <c r="D631" i="1"/>
  <c r="J631" i="1"/>
  <c r="D627" i="1"/>
  <c r="J627" i="1"/>
  <c r="D623" i="1"/>
  <c r="J623" i="1"/>
  <c r="D1673" i="1"/>
  <c r="J1673" i="1"/>
  <c r="D759" i="1"/>
  <c r="J759" i="1"/>
  <c r="D755" i="1"/>
  <c r="J755" i="1"/>
  <c r="D615" i="1"/>
  <c r="J615" i="1"/>
  <c r="D2027" i="1"/>
  <c r="J2027" i="1"/>
  <c r="D2023" i="1"/>
  <c r="J2023" i="1"/>
  <c r="D2019" i="1"/>
  <c r="J2019" i="1"/>
  <c r="D2015" i="1"/>
  <c r="J2015" i="1"/>
  <c r="D2011" i="1"/>
  <c r="J2011" i="1"/>
  <c r="D2007" i="1"/>
  <c r="J2007" i="1"/>
  <c r="D2004" i="1"/>
  <c r="J2004" i="1"/>
  <c r="D2000" i="1"/>
  <c r="J2000" i="1"/>
  <c r="D1433" i="1"/>
  <c r="J1433" i="1"/>
  <c r="D1997" i="1"/>
  <c r="J1997" i="1"/>
  <c r="D863" i="1"/>
  <c r="J863" i="1"/>
  <c r="D940" i="1"/>
  <c r="J940" i="1"/>
  <c r="D750" i="1"/>
  <c r="J750" i="1"/>
  <c r="D3103" i="1"/>
  <c r="J3103" i="1"/>
  <c r="D1669" i="1"/>
  <c r="J1669" i="1"/>
  <c r="D3100" i="1"/>
  <c r="J3100" i="1"/>
  <c r="D938" i="1"/>
  <c r="J938" i="1"/>
  <c r="D1995" i="1"/>
  <c r="J1995" i="1"/>
  <c r="D2591" i="1"/>
  <c r="J2591" i="1"/>
  <c r="D2587" i="1"/>
  <c r="J2587" i="1"/>
  <c r="D2583" i="1"/>
  <c r="J2583" i="1"/>
  <c r="D2579" i="1"/>
  <c r="J2579" i="1"/>
  <c r="D2576" i="1"/>
  <c r="J2576" i="1"/>
  <c r="D2572" i="1"/>
  <c r="J2572" i="1"/>
  <c r="D2568" i="1"/>
  <c r="J2568" i="1"/>
  <c r="D2564" i="1"/>
  <c r="J2564" i="1"/>
  <c r="D2560" i="1"/>
  <c r="J2560" i="1"/>
  <c r="D2556" i="1"/>
  <c r="J2556" i="1"/>
  <c r="D2552" i="1"/>
  <c r="J2552" i="1"/>
  <c r="D2548" i="1"/>
  <c r="J2548" i="1"/>
  <c r="D2544" i="1"/>
  <c r="J2544" i="1"/>
  <c r="D2540" i="1"/>
  <c r="J2540" i="1"/>
  <c r="D2536" i="1"/>
  <c r="J2536" i="1"/>
  <c r="D2532" i="1"/>
  <c r="J2532" i="1"/>
  <c r="D2527" i="1"/>
  <c r="J2527" i="1"/>
  <c r="D2523" i="1"/>
  <c r="J2523" i="1"/>
  <c r="D2519" i="1"/>
  <c r="J2519" i="1"/>
  <c r="D2515" i="1"/>
  <c r="J2515" i="1"/>
  <c r="D2511" i="1"/>
  <c r="J2511" i="1"/>
  <c r="D2507" i="1"/>
  <c r="J2507" i="1"/>
  <c r="D2503" i="1"/>
  <c r="J2503" i="1"/>
  <c r="D2499" i="1"/>
  <c r="J2499" i="1"/>
  <c r="D2495" i="1"/>
  <c r="J2495" i="1"/>
  <c r="D2491" i="1"/>
  <c r="J2491" i="1"/>
  <c r="D2487" i="1"/>
  <c r="J2487" i="1"/>
  <c r="D2483" i="1"/>
  <c r="J2483" i="1"/>
  <c r="D2479" i="1"/>
  <c r="J2479" i="1"/>
  <c r="D2475" i="1"/>
  <c r="J2475" i="1"/>
  <c r="D2471" i="1"/>
  <c r="J2471" i="1"/>
  <c r="D2467" i="1"/>
  <c r="J2467" i="1"/>
  <c r="D2463" i="1"/>
  <c r="J2463" i="1"/>
  <c r="D2459" i="1"/>
  <c r="J2459" i="1"/>
  <c r="D2455" i="1"/>
  <c r="J2455" i="1"/>
  <c r="D2451" i="1"/>
  <c r="J2451" i="1"/>
  <c r="D2933" i="1"/>
  <c r="J2933" i="1"/>
  <c r="D2929" i="1"/>
  <c r="J2929" i="1"/>
  <c r="D2925" i="1"/>
  <c r="J2925" i="1"/>
  <c r="D2921" i="1"/>
  <c r="J2921" i="1"/>
  <c r="D2917" i="1"/>
  <c r="J2917" i="1"/>
  <c r="D2913" i="1"/>
  <c r="J2913" i="1"/>
  <c r="D2909" i="1"/>
  <c r="J2909" i="1"/>
  <c r="D2905" i="1"/>
  <c r="J2905" i="1"/>
  <c r="D2901" i="1"/>
  <c r="J2901" i="1"/>
  <c r="D2897" i="1"/>
  <c r="J2897" i="1"/>
  <c r="D2893" i="1"/>
  <c r="J2893" i="1"/>
  <c r="D2889" i="1"/>
  <c r="J2889" i="1"/>
  <c r="D2885" i="1"/>
  <c r="J2885" i="1"/>
  <c r="D2881" i="1"/>
  <c r="J2881" i="1"/>
  <c r="D2877" i="1"/>
  <c r="J2877" i="1"/>
  <c r="D2873" i="1"/>
  <c r="J2873" i="1"/>
  <c r="D2869" i="1"/>
  <c r="J2869" i="1"/>
  <c r="D2865" i="1"/>
  <c r="J2865" i="1"/>
  <c r="D2861" i="1"/>
  <c r="J2861" i="1"/>
  <c r="D2857" i="1"/>
  <c r="J2857" i="1"/>
  <c r="D2850" i="1"/>
  <c r="J2850" i="1"/>
  <c r="D2846" i="1"/>
  <c r="J2846" i="1"/>
  <c r="D2842" i="1"/>
  <c r="J2842" i="1"/>
  <c r="D2838" i="1"/>
  <c r="J2838" i="1"/>
  <c r="D2834" i="1"/>
  <c r="J2834" i="1"/>
  <c r="D2830" i="1"/>
  <c r="J2830" i="1"/>
  <c r="D2826" i="1"/>
  <c r="J2826" i="1"/>
  <c r="D2822" i="1"/>
  <c r="J2822" i="1"/>
  <c r="D2818" i="1"/>
  <c r="J2818" i="1"/>
  <c r="D2814" i="1"/>
  <c r="J2814" i="1"/>
  <c r="D2810" i="1"/>
  <c r="J2810" i="1"/>
  <c r="D2806" i="1"/>
  <c r="J2806" i="1"/>
  <c r="D2802" i="1"/>
  <c r="J2802" i="1"/>
  <c r="D2798" i="1"/>
  <c r="J2798" i="1"/>
  <c r="D2794" i="1"/>
  <c r="J2794" i="1"/>
  <c r="D2790" i="1"/>
  <c r="J2790" i="1"/>
  <c r="D2786" i="1"/>
  <c r="J2786" i="1"/>
  <c r="D2782" i="1"/>
  <c r="J2782" i="1"/>
  <c r="D2778" i="1"/>
  <c r="J2778" i="1"/>
  <c r="D2774" i="1"/>
  <c r="J2774" i="1"/>
  <c r="D2750" i="1"/>
  <c r="J2750" i="1"/>
  <c r="D2767" i="1"/>
  <c r="J2767" i="1"/>
  <c r="D2763" i="1"/>
  <c r="J2763" i="1"/>
  <c r="D2759" i="1"/>
  <c r="J2759" i="1"/>
  <c r="D2755" i="1"/>
  <c r="J2755" i="1"/>
  <c r="D390" i="1"/>
  <c r="J390" i="1"/>
  <c r="D386" i="1"/>
  <c r="J386" i="1"/>
  <c r="D382" i="1"/>
  <c r="J382" i="1"/>
  <c r="D378" i="1"/>
  <c r="J378" i="1"/>
  <c r="D2749" i="1"/>
  <c r="J2749" i="1"/>
  <c r="D371" i="1"/>
  <c r="J371" i="1"/>
  <c r="D367" i="1"/>
  <c r="J367" i="1"/>
  <c r="D363" i="1"/>
  <c r="J363" i="1"/>
  <c r="D2745" i="1"/>
  <c r="J2745" i="1"/>
  <c r="D2741" i="1"/>
  <c r="J2741" i="1"/>
  <c r="D2737" i="1"/>
  <c r="J2737" i="1"/>
  <c r="D2733" i="1"/>
  <c r="J2733" i="1"/>
  <c r="D2729" i="1"/>
  <c r="J2729" i="1"/>
  <c r="D2725" i="1"/>
  <c r="J2725" i="1"/>
  <c r="D2721" i="1"/>
  <c r="J2721" i="1"/>
  <c r="D2717" i="1"/>
  <c r="J2717" i="1"/>
  <c r="D2713" i="1"/>
  <c r="J2713" i="1"/>
  <c r="D2709" i="1"/>
  <c r="J2709" i="1"/>
  <c r="D2705" i="1"/>
  <c r="J2705" i="1"/>
  <c r="D2701" i="1"/>
  <c r="J2701" i="1"/>
  <c r="D2697" i="1"/>
  <c r="J2697" i="1"/>
  <c r="D2693" i="1"/>
  <c r="J2693" i="1"/>
  <c r="D2689" i="1"/>
  <c r="J2689" i="1"/>
  <c r="D2685" i="1"/>
  <c r="J2685" i="1"/>
  <c r="D2681" i="1"/>
  <c r="J2681" i="1"/>
  <c r="D2677" i="1"/>
  <c r="J2677" i="1"/>
  <c r="D2673" i="1"/>
  <c r="J2673" i="1"/>
  <c r="D2669" i="1"/>
  <c r="J2669" i="1"/>
  <c r="D2665" i="1"/>
  <c r="J2665" i="1"/>
  <c r="D2661" i="1"/>
  <c r="J2661" i="1"/>
  <c r="D2657" i="1"/>
  <c r="J2657" i="1"/>
  <c r="D2653" i="1"/>
  <c r="J2653" i="1"/>
  <c r="D2649" i="1"/>
  <c r="J2649" i="1"/>
  <c r="D2646" i="1"/>
  <c r="J2646" i="1"/>
  <c r="D2642" i="1"/>
  <c r="J2642" i="1"/>
  <c r="D2638" i="1"/>
  <c r="J2638" i="1"/>
  <c r="D2634" i="1"/>
  <c r="J2634" i="1"/>
  <c r="D2630" i="1"/>
  <c r="J2630" i="1"/>
  <c r="D2626" i="1"/>
  <c r="J2626" i="1"/>
  <c r="D2622" i="1"/>
  <c r="J2622" i="1"/>
  <c r="D2618" i="1"/>
  <c r="J2618" i="1"/>
  <c r="D3160" i="1"/>
  <c r="J3160" i="1"/>
  <c r="D3156" i="1"/>
  <c r="J3156" i="1"/>
  <c r="D3152" i="1"/>
  <c r="J3152" i="1"/>
  <c r="D3148" i="1"/>
  <c r="J3148" i="1"/>
  <c r="D3144" i="1"/>
  <c r="J3144" i="1"/>
  <c r="D3140" i="1"/>
  <c r="J3140" i="1"/>
  <c r="D3136" i="1"/>
  <c r="J3136" i="1"/>
  <c r="D3132" i="1"/>
  <c r="J3132" i="1"/>
  <c r="D3128" i="1"/>
  <c r="J3128" i="1"/>
  <c r="D3124" i="1"/>
  <c r="J3124" i="1"/>
  <c r="D3120" i="1"/>
  <c r="J3120" i="1"/>
  <c r="D3116" i="1"/>
  <c r="J3116" i="1"/>
  <c r="D3112" i="1"/>
  <c r="J3112" i="1"/>
  <c r="D3108" i="1"/>
  <c r="J3108" i="1"/>
  <c r="D3054" i="1"/>
  <c r="J3054" i="1"/>
  <c r="D3050" i="1"/>
  <c r="J3050" i="1"/>
  <c r="D3046" i="1"/>
  <c r="J3046" i="1"/>
  <c r="D3043" i="1"/>
  <c r="J3043" i="1"/>
  <c r="D3039" i="1"/>
  <c r="J3039" i="1"/>
  <c r="D3035" i="1"/>
  <c r="J3035" i="1"/>
  <c r="D3031" i="1"/>
  <c r="J3031" i="1"/>
  <c r="D3027" i="1"/>
  <c r="J3027" i="1"/>
  <c r="D3023" i="1"/>
  <c r="J3023" i="1"/>
  <c r="D3019" i="1"/>
  <c r="J3019" i="1"/>
  <c r="D3015" i="1"/>
  <c r="J3015" i="1"/>
  <c r="D3011" i="1"/>
  <c r="J3011" i="1"/>
  <c r="D3007" i="1"/>
  <c r="J3007" i="1"/>
  <c r="D3003" i="1"/>
  <c r="J3003" i="1"/>
  <c r="D2999" i="1"/>
  <c r="J2999" i="1"/>
  <c r="D2995" i="1"/>
  <c r="J2995" i="1"/>
  <c r="D2991" i="1"/>
  <c r="J2991" i="1"/>
  <c r="D2987" i="1"/>
  <c r="J2987" i="1"/>
  <c r="D2983" i="1"/>
  <c r="J2983" i="1"/>
  <c r="D2979" i="1"/>
  <c r="J2979" i="1"/>
  <c r="D2976" i="1"/>
  <c r="J2976" i="1"/>
  <c r="D2972" i="1"/>
  <c r="J2972" i="1"/>
  <c r="D2968" i="1"/>
  <c r="J2968" i="1"/>
  <c r="D2964" i="1"/>
  <c r="J2964" i="1"/>
  <c r="D2960" i="1"/>
  <c r="J2960" i="1"/>
  <c r="D2952" i="1"/>
  <c r="J2952" i="1"/>
  <c r="D2948" i="1"/>
  <c r="J2948" i="1"/>
  <c r="D2944" i="1"/>
  <c r="J2944" i="1"/>
  <c r="D1665" i="1"/>
  <c r="J1665" i="1"/>
  <c r="D1661" i="1"/>
  <c r="J1661" i="1"/>
  <c r="D1657" i="1"/>
  <c r="J1657" i="1"/>
  <c r="D1649" i="1"/>
  <c r="J1649" i="1"/>
  <c r="D1645" i="1"/>
  <c r="J1645" i="1"/>
  <c r="D1641" i="1"/>
  <c r="J1641" i="1"/>
  <c r="D1637" i="1"/>
  <c r="J1637" i="1"/>
  <c r="D1633" i="1"/>
  <c r="J1633" i="1"/>
  <c r="D1629" i="1"/>
  <c r="J1629" i="1"/>
  <c r="D1625" i="1"/>
  <c r="J1625" i="1"/>
  <c r="D1621" i="1"/>
  <c r="J1621" i="1"/>
  <c r="D1617" i="1"/>
  <c r="J1617" i="1"/>
  <c r="D1613" i="1"/>
  <c r="J1613" i="1"/>
  <c r="D1609" i="1"/>
  <c r="J1609" i="1"/>
  <c r="D1605" i="1"/>
  <c r="J1605" i="1"/>
  <c r="D1601" i="1"/>
  <c r="J1601" i="1"/>
  <c r="D1597" i="1"/>
  <c r="J1597" i="1"/>
  <c r="D1593" i="1"/>
  <c r="J1593" i="1"/>
  <c r="D1589" i="1"/>
  <c r="J1589" i="1"/>
  <c r="D1585" i="1"/>
  <c r="J1585" i="1"/>
  <c r="D1581" i="1"/>
  <c r="J1581" i="1"/>
  <c r="D1577" i="1"/>
  <c r="J1577" i="1"/>
  <c r="D1573" i="1"/>
  <c r="J1573" i="1"/>
  <c r="D1569" i="1"/>
  <c r="J1569" i="1"/>
  <c r="D1565" i="1"/>
  <c r="J1565" i="1"/>
  <c r="D1561" i="1"/>
  <c r="J1561" i="1"/>
  <c r="D1557" i="1"/>
  <c r="J1557" i="1"/>
  <c r="D1553" i="1"/>
  <c r="J1553" i="1"/>
  <c r="D1549" i="1"/>
  <c r="J1549" i="1"/>
  <c r="D1545" i="1"/>
  <c r="J1545" i="1"/>
  <c r="D1541" i="1"/>
  <c r="J1541" i="1"/>
  <c r="D1537" i="1"/>
  <c r="J1537" i="1"/>
  <c r="D1533" i="1"/>
  <c r="J1533" i="1"/>
  <c r="D1529" i="1"/>
  <c r="J1529" i="1"/>
  <c r="D1525" i="1"/>
  <c r="J1525" i="1"/>
  <c r="D1521" i="1"/>
  <c r="J1521" i="1"/>
  <c r="D1517" i="1"/>
  <c r="J1517" i="1"/>
  <c r="D1513" i="1"/>
  <c r="J1513" i="1"/>
  <c r="D1509" i="1"/>
  <c r="J1509" i="1"/>
  <c r="D1505" i="1"/>
  <c r="J1505" i="1"/>
  <c r="D1501" i="1"/>
  <c r="J1501" i="1"/>
  <c r="D1497" i="1"/>
  <c r="J1497" i="1"/>
  <c r="D1493" i="1"/>
  <c r="J1493" i="1"/>
  <c r="D1489" i="1"/>
  <c r="J1489" i="1"/>
  <c r="D1485" i="1"/>
  <c r="J1485" i="1"/>
  <c r="D1481" i="1"/>
  <c r="J1481" i="1"/>
  <c r="D1477" i="1"/>
  <c r="J1477" i="1"/>
  <c r="D1473" i="1"/>
  <c r="J1473" i="1"/>
  <c r="D1469" i="1"/>
  <c r="J1469" i="1"/>
  <c r="D1465" i="1"/>
  <c r="J1465" i="1"/>
  <c r="D1461" i="1"/>
  <c r="J1461" i="1"/>
  <c r="D1457" i="1"/>
  <c r="J1457" i="1"/>
  <c r="D1453" i="1"/>
  <c r="J1453" i="1"/>
  <c r="D1449" i="1"/>
  <c r="J1449" i="1"/>
  <c r="D1427" i="1"/>
  <c r="J1427" i="1"/>
  <c r="D1423" i="1"/>
  <c r="J1423" i="1"/>
  <c r="D1419" i="1"/>
  <c r="J1419" i="1"/>
  <c r="D1415" i="1"/>
  <c r="J1415" i="1"/>
  <c r="D1411" i="1"/>
  <c r="J1411" i="1"/>
  <c r="D3223" i="1"/>
  <c r="J3223" i="1"/>
  <c r="D3219" i="1"/>
  <c r="J3219" i="1"/>
  <c r="D3215" i="1"/>
  <c r="J3215" i="1"/>
  <c r="D3211" i="1"/>
  <c r="J3211" i="1"/>
  <c r="D3207" i="1"/>
  <c r="J3207" i="1"/>
  <c r="D3203" i="1"/>
  <c r="J3203" i="1"/>
  <c r="D2614" i="1"/>
  <c r="J2614" i="1"/>
  <c r="D2610" i="1"/>
  <c r="J2610" i="1"/>
  <c r="D2606" i="1"/>
  <c r="J2606" i="1"/>
  <c r="D2602" i="1"/>
  <c r="J2602" i="1"/>
  <c r="D2598" i="1"/>
  <c r="J2598" i="1"/>
  <c r="D2594" i="1"/>
  <c r="J2594" i="1"/>
  <c r="D3095" i="1"/>
  <c r="J3095" i="1"/>
  <c r="D3091" i="1"/>
  <c r="J3091" i="1"/>
  <c r="D3087" i="1"/>
  <c r="J3087" i="1"/>
  <c r="D3083" i="1"/>
  <c r="J3083" i="1"/>
  <c r="D3079" i="1"/>
  <c r="J3079" i="1"/>
  <c r="D3075" i="1"/>
  <c r="J3075" i="1"/>
  <c r="D3071" i="1"/>
  <c r="J3071" i="1"/>
  <c r="D3067" i="1"/>
  <c r="J3067" i="1"/>
  <c r="D3200" i="1"/>
  <c r="J3200" i="1"/>
  <c r="D3196" i="1"/>
  <c r="J3196" i="1"/>
  <c r="D3192" i="1"/>
  <c r="J3192" i="1"/>
  <c r="D3188" i="1"/>
  <c r="J3188" i="1"/>
  <c r="D3184" i="1"/>
  <c r="J3184" i="1"/>
  <c r="D2447" i="1"/>
  <c r="J2447" i="1"/>
  <c r="D2443" i="1"/>
  <c r="J2443" i="1"/>
  <c r="D2439" i="1"/>
  <c r="J2439" i="1"/>
  <c r="D2435" i="1"/>
  <c r="J2435" i="1"/>
  <c r="D2431" i="1"/>
  <c r="J2431" i="1"/>
  <c r="D2427" i="1"/>
  <c r="J2427" i="1"/>
  <c r="D2423" i="1"/>
  <c r="J2423" i="1"/>
  <c r="D2419" i="1"/>
  <c r="J2419" i="1"/>
  <c r="D2415" i="1"/>
  <c r="J2415" i="1"/>
  <c r="D2411" i="1"/>
  <c r="J2411" i="1"/>
  <c r="D2407" i="1"/>
  <c r="J2407" i="1"/>
  <c r="D2403" i="1"/>
  <c r="J2403" i="1"/>
  <c r="D2399" i="1"/>
  <c r="J2399" i="1"/>
  <c r="D2395" i="1"/>
  <c r="J2395" i="1"/>
  <c r="D2391" i="1"/>
  <c r="J2391" i="1"/>
  <c r="D2387" i="1"/>
  <c r="J2387" i="1"/>
  <c r="D2383" i="1"/>
  <c r="J2383" i="1"/>
  <c r="D2379" i="1"/>
  <c r="J2379" i="1"/>
  <c r="D2375" i="1"/>
  <c r="J2375" i="1"/>
  <c r="D2371" i="1"/>
  <c r="J2371" i="1"/>
  <c r="D2367" i="1"/>
  <c r="J2367" i="1"/>
  <c r="D2363" i="1"/>
  <c r="J2363" i="1"/>
  <c r="D2359" i="1"/>
  <c r="J2359" i="1"/>
  <c r="D2355" i="1"/>
  <c r="J2355" i="1"/>
  <c r="D2351" i="1"/>
  <c r="J2351" i="1"/>
  <c r="D2347" i="1"/>
  <c r="J2347" i="1"/>
  <c r="D2343" i="1"/>
  <c r="J2343" i="1"/>
  <c r="D2339" i="1"/>
  <c r="J2339" i="1"/>
  <c r="D2335" i="1"/>
  <c r="J2335" i="1"/>
  <c r="D2331" i="1"/>
  <c r="J2331" i="1"/>
  <c r="D2327" i="1"/>
  <c r="J2327" i="1"/>
  <c r="D2323" i="1"/>
  <c r="J2323" i="1"/>
  <c r="D2319" i="1"/>
  <c r="J2319" i="1"/>
  <c r="D2315" i="1"/>
  <c r="J2315" i="1"/>
  <c r="D2311" i="1"/>
  <c r="J2311" i="1"/>
  <c r="D2307" i="1"/>
  <c r="J2307" i="1"/>
  <c r="D2303" i="1"/>
  <c r="J2303" i="1"/>
  <c r="D2299" i="1"/>
  <c r="J2299" i="1"/>
  <c r="D2295" i="1"/>
  <c r="J2295" i="1"/>
  <c r="D2291" i="1"/>
  <c r="J2291" i="1"/>
  <c r="D2287" i="1"/>
  <c r="J2287" i="1"/>
  <c r="D2283" i="1"/>
  <c r="J2283" i="1"/>
  <c r="D2279" i="1"/>
  <c r="J2279" i="1"/>
  <c r="D2275" i="1"/>
  <c r="J2275" i="1"/>
  <c r="D2271" i="1"/>
  <c r="J2271" i="1"/>
  <c r="D2267" i="1"/>
  <c r="J2267" i="1"/>
  <c r="D2263" i="1"/>
  <c r="J2263" i="1"/>
  <c r="D2259" i="1"/>
  <c r="J2259" i="1"/>
  <c r="D2255" i="1"/>
  <c r="J2255" i="1"/>
  <c r="D2251" i="1"/>
  <c r="J2251" i="1"/>
  <c r="D2247" i="1"/>
  <c r="J2247" i="1"/>
  <c r="D2243" i="1"/>
  <c r="J2243" i="1"/>
  <c r="D1991" i="1"/>
  <c r="J1991" i="1"/>
  <c r="D1987" i="1"/>
  <c r="J1987" i="1"/>
  <c r="D1983" i="1"/>
  <c r="J1983" i="1"/>
  <c r="D1979" i="1"/>
  <c r="J1979" i="1"/>
  <c r="D1975" i="1"/>
  <c r="J1975" i="1"/>
  <c r="D1971" i="1"/>
  <c r="J1971" i="1"/>
  <c r="D1967" i="1"/>
  <c r="J1967" i="1"/>
  <c r="D1963" i="1"/>
  <c r="J1963" i="1"/>
  <c r="D1959" i="1"/>
  <c r="J1959" i="1"/>
  <c r="D1955" i="1"/>
  <c r="J1955" i="1"/>
  <c r="D1951" i="1"/>
  <c r="J1951" i="1"/>
  <c r="D1947" i="1"/>
  <c r="J1947" i="1"/>
  <c r="D1943" i="1"/>
  <c r="J1943" i="1"/>
  <c r="D1939" i="1"/>
  <c r="J1939" i="1"/>
  <c r="D1935" i="1"/>
  <c r="J1935" i="1"/>
  <c r="D1931" i="1"/>
  <c r="J1931" i="1"/>
  <c r="D1927" i="1"/>
  <c r="J1927" i="1"/>
  <c r="D1923" i="1"/>
  <c r="J1923" i="1"/>
  <c r="D1919" i="1"/>
  <c r="J1919" i="1"/>
  <c r="D1915" i="1"/>
  <c r="J1915" i="1"/>
  <c r="D1911" i="1"/>
  <c r="J1911" i="1"/>
  <c r="D1907" i="1"/>
  <c r="J1907" i="1"/>
  <c r="D1903" i="1"/>
  <c r="J1903" i="1"/>
  <c r="D1899" i="1"/>
  <c r="J1899" i="1"/>
  <c r="D1895" i="1"/>
  <c r="J1895" i="1"/>
  <c r="D1891" i="1"/>
  <c r="J1891" i="1"/>
  <c r="D1887" i="1"/>
  <c r="J1887" i="1"/>
  <c r="D1883" i="1"/>
  <c r="J1883" i="1"/>
  <c r="D1879" i="1"/>
  <c r="J1879" i="1"/>
  <c r="D1875" i="1"/>
  <c r="J1875" i="1"/>
  <c r="D1871" i="1"/>
  <c r="J1871" i="1"/>
  <c r="D1867" i="1"/>
  <c r="J1867" i="1"/>
  <c r="D1863" i="1"/>
  <c r="J1863" i="1"/>
  <c r="D1859" i="1"/>
  <c r="J1859" i="1"/>
  <c r="D1855" i="1"/>
  <c r="J1855" i="1"/>
  <c r="D1851" i="1"/>
  <c r="J1851" i="1"/>
  <c r="D1847" i="1"/>
  <c r="J1847" i="1"/>
  <c r="D1843" i="1"/>
  <c r="J1843" i="1"/>
  <c r="D1839" i="1"/>
  <c r="J1839" i="1"/>
  <c r="D1835" i="1"/>
  <c r="J1835" i="1"/>
  <c r="D1831" i="1"/>
  <c r="J1831" i="1"/>
  <c r="D1827" i="1"/>
  <c r="J1827" i="1"/>
  <c r="D1823" i="1"/>
  <c r="J1823" i="1"/>
  <c r="D1819" i="1"/>
  <c r="J1819" i="1"/>
  <c r="D1815" i="1"/>
  <c r="J1815" i="1"/>
  <c r="D1811" i="1"/>
  <c r="J1811" i="1"/>
  <c r="D1807" i="1"/>
  <c r="J1807" i="1"/>
  <c r="D1803" i="1"/>
  <c r="J1803" i="1"/>
  <c r="D1799" i="1"/>
  <c r="J1799" i="1"/>
  <c r="D1795" i="1"/>
  <c r="J1795" i="1"/>
  <c r="D1791" i="1"/>
  <c r="J1791" i="1"/>
  <c r="D1787" i="1"/>
  <c r="J1787" i="1"/>
  <c r="D1783" i="1"/>
  <c r="J1783" i="1"/>
  <c r="D1779" i="1"/>
  <c r="J1779" i="1"/>
  <c r="D1775" i="1"/>
  <c r="J1775" i="1"/>
  <c r="D1771" i="1"/>
  <c r="J1771" i="1"/>
  <c r="D1767" i="1"/>
  <c r="J1767" i="1"/>
  <c r="D1763" i="1"/>
  <c r="J1763" i="1"/>
  <c r="D1759" i="1"/>
  <c r="J1759" i="1"/>
  <c r="D1755" i="1"/>
  <c r="J1755" i="1"/>
  <c r="D1751" i="1"/>
  <c r="J1751" i="1"/>
  <c r="D1747" i="1"/>
  <c r="J1747" i="1"/>
  <c r="D1743" i="1"/>
  <c r="J1743" i="1"/>
  <c r="D1739" i="1"/>
  <c r="J1739" i="1"/>
  <c r="D1735" i="1"/>
  <c r="J1735" i="1"/>
  <c r="D1731" i="1"/>
  <c r="J1731" i="1"/>
  <c r="D1727" i="1"/>
  <c r="J1727" i="1"/>
  <c r="D1723" i="1"/>
  <c r="J1723" i="1"/>
  <c r="D1719" i="1"/>
  <c r="J1719" i="1"/>
  <c r="D1715" i="1"/>
  <c r="J1715" i="1"/>
  <c r="D1711" i="1"/>
  <c r="J1711" i="1"/>
  <c r="D1707" i="1"/>
  <c r="J1707" i="1"/>
  <c r="D1703" i="1"/>
  <c r="J1703" i="1"/>
  <c r="D1699" i="1"/>
  <c r="J1699" i="1"/>
  <c r="D1695" i="1"/>
  <c r="J1695" i="1"/>
  <c r="D1691" i="1"/>
  <c r="J1691" i="1"/>
  <c r="D1687" i="1"/>
  <c r="J1687" i="1"/>
  <c r="D1683" i="1"/>
  <c r="J1683" i="1"/>
  <c r="D1679" i="1"/>
  <c r="J1679" i="1"/>
  <c r="D1675" i="1"/>
  <c r="J1675" i="1"/>
  <c r="D2239" i="1"/>
  <c r="J2239" i="1"/>
  <c r="D2235" i="1"/>
  <c r="J2235" i="1"/>
  <c r="D2231" i="1"/>
  <c r="J2231" i="1"/>
  <c r="D2227" i="1"/>
  <c r="J2227" i="1"/>
  <c r="D2223" i="1"/>
  <c r="J2223" i="1"/>
  <c r="D2219" i="1"/>
  <c r="J2219" i="1"/>
  <c r="D2215" i="1"/>
  <c r="J2215" i="1"/>
  <c r="D2211" i="1"/>
  <c r="J2211" i="1"/>
  <c r="D2207" i="1"/>
  <c r="J2207" i="1"/>
  <c r="D2203" i="1"/>
  <c r="J2203" i="1"/>
  <c r="D2199" i="1"/>
  <c r="J2199" i="1"/>
  <c r="D2195" i="1"/>
  <c r="J2195" i="1"/>
  <c r="D2191" i="1"/>
  <c r="J2191" i="1"/>
  <c r="D2187" i="1"/>
  <c r="J2187" i="1"/>
  <c r="D2183" i="1"/>
  <c r="J2183" i="1"/>
  <c r="D2179" i="1"/>
  <c r="J2179" i="1"/>
  <c r="D2175" i="1"/>
  <c r="J2175" i="1"/>
  <c r="D2171" i="1"/>
  <c r="J2171" i="1"/>
  <c r="D2167" i="1"/>
  <c r="J2167" i="1"/>
  <c r="D2163" i="1"/>
  <c r="J2163" i="1"/>
  <c r="D2159" i="1"/>
  <c r="J2159" i="1"/>
  <c r="D2155" i="1"/>
  <c r="J2155" i="1"/>
  <c r="D2151" i="1"/>
  <c r="J2151" i="1"/>
  <c r="D2147" i="1"/>
  <c r="J2147" i="1"/>
  <c r="D2143" i="1"/>
  <c r="J2143" i="1"/>
  <c r="D2139" i="1"/>
  <c r="J2139" i="1"/>
  <c r="D2135" i="1"/>
  <c r="J2135" i="1"/>
  <c r="D2131" i="1"/>
  <c r="J2131" i="1"/>
  <c r="D2127" i="1"/>
  <c r="J2127" i="1"/>
  <c r="D2123" i="1"/>
  <c r="J2123" i="1"/>
  <c r="D2119" i="1"/>
  <c r="J2119" i="1"/>
  <c r="D2115" i="1"/>
  <c r="J2115" i="1"/>
  <c r="D2111" i="1"/>
  <c r="J2111" i="1"/>
  <c r="D2107" i="1"/>
  <c r="J2107" i="1"/>
  <c r="D2103" i="1"/>
  <c r="J2103" i="1"/>
  <c r="D2099" i="1"/>
  <c r="J2099" i="1"/>
  <c r="D2095" i="1"/>
  <c r="J2095" i="1"/>
  <c r="D2091" i="1"/>
  <c r="J2091" i="1"/>
  <c r="D2087" i="1"/>
  <c r="J2087" i="1"/>
  <c r="D2083" i="1"/>
  <c r="J2083" i="1"/>
  <c r="D2079" i="1"/>
  <c r="J2079" i="1"/>
  <c r="D2075" i="1"/>
  <c r="J2075" i="1"/>
  <c r="D2071" i="1"/>
  <c r="J2071" i="1"/>
  <c r="D2067" i="1"/>
  <c r="J2067" i="1"/>
  <c r="D2063" i="1"/>
  <c r="J2063" i="1"/>
  <c r="D2059" i="1"/>
  <c r="J2059" i="1"/>
  <c r="D2055" i="1"/>
  <c r="J2055" i="1"/>
  <c r="D2051" i="1"/>
  <c r="J2051" i="1"/>
  <c r="D2047" i="1"/>
  <c r="J2047" i="1"/>
  <c r="D1404" i="1"/>
  <c r="J1404" i="1"/>
  <c r="D1400" i="1"/>
  <c r="J1400" i="1"/>
  <c r="D1396" i="1"/>
  <c r="J1396" i="1"/>
  <c r="D1392" i="1"/>
  <c r="J1392" i="1"/>
  <c r="D1388" i="1"/>
  <c r="J1388" i="1"/>
  <c r="D1384" i="1"/>
  <c r="J1384" i="1"/>
  <c r="D1380" i="1"/>
  <c r="J1380" i="1"/>
  <c r="D1376" i="1"/>
  <c r="J1376" i="1"/>
  <c r="D1372" i="1"/>
  <c r="J1372" i="1"/>
  <c r="D1368" i="1"/>
  <c r="J1368" i="1"/>
  <c r="D1364" i="1"/>
  <c r="J1364" i="1"/>
  <c r="D1360" i="1"/>
  <c r="J1360" i="1"/>
  <c r="D1356" i="1"/>
  <c r="J1356" i="1"/>
  <c r="D1352" i="1"/>
  <c r="J1352" i="1"/>
  <c r="D1348" i="1"/>
  <c r="J1348" i="1"/>
  <c r="D1344" i="1"/>
  <c r="J1344" i="1"/>
  <c r="D1340" i="1"/>
  <c r="J1340" i="1"/>
  <c r="D1336" i="1"/>
  <c r="J1336" i="1"/>
  <c r="D1332" i="1"/>
  <c r="J1332" i="1"/>
  <c r="D1328" i="1"/>
  <c r="J1328" i="1"/>
  <c r="D1319" i="1"/>
  <c r="J1319" i="1"/>
  <c r="D1315" i="1"/>
  <c r="J1315" i="1"/>
  <c r="D1311" i="1"/>
  <c r="J1311" i="1"/>
  <c r="D1307" i="1"/>
  <c r="J1307" i="1"/>
  <c r="D1303" i="1"/>
  <c r="J1303" i="1"/>
  <c r="D1299" i="1"/>
  <c r="J1299" i="1"/>
  <c r="D1295" i="1"/>
  <c r="J1295" i="1"/>
  <c r="D1291" i="1"/>
  <c r="J1291" i="1"/>
  <c r="D1287" i="1"/>
  <c r="J1287" i="1"/>
  <c r="D1283" i="1"/>
  <c r="J1283" i="1"/>
  <c r="D1279" i="1"/>
  <c r="J1279" i="1"/>
  <c r="D1275" i="1"/>
  <c r="J1275" i="1"/>
  <c r="D1271" i="1"/>
  <c r="J1271" i="1"/>
  <c r="D1267" i="1"/>
  <c r="J1267" i="1"/>
  <c r="D1263" i="1"/>
  <c r="J1263" i="1"/>
  <c r="D1259" i="1"/>
  <c r="J1259" i="1"/>
  <c r="D1255" i="1"/>
  <c r="J1255" i="1"/>
  <c r="D1251" i="1"/>
  <c r="J1251" i="1"/>
  <c r="D1247" i="1"/>
  <c r="J1247" i="1"/>
  <c r="D1243" i="1"/>
  <c r="J1243" i="1"/>
  <c r="D1239" i="1"/>
  <c r="J1239" i="1"/>
  <c r="D1235" i="1"/>
  <c r="J1235" i="1"/>
  <c r="D1231" i="1"/>
  <c r="J1231" i="1"/>
  <c r="D1227" i="1"/>
  <c r="J1227" i="1"/>
  <c r="D1223" i="1"/>
  <c r="J1223" i="1"/>
  <c r="D1219" i="1"/>
  <c r="J1219" i="1"/>
  <c r="D1215" i="1"/>
  <c r="J1215" i="1"/>
  <c r="D1209" i="1"/>
  <c r="J1209" i="1"/>
  <c r="D1205" i="1"/>
  <c r="J1205" i="1"/>
  <c r="D1201" i="1"/>
  <c r="J1201" i="1"/>
  <c r="D1197" i="1"/>
  <c r="J1197" i="1"/>
  <c r="D1193" i="1"/>
  <c r="J1193" i="1"/>
  <c r="D1189" i="1"/>
  <c r="J1189" i="1"/>
  <c r="D1185" i="1"/>
  <c r="J1185" i="1"/>
  <c r="D1181" i="1"/>
  <c r="J1181" i="1"/>
  <c r="D1169" i="1"/>
  <c r="J1169" i="1"/>
  <c r="D1165" i="1"/>
  <c r="J1165" i="1"/>
  <c r="D1161" i="1"/>
  <c r="J1161" i="1"/>
  <c r="D1157" i="1"/>
  <c r="J1157" i="1"/>
  <c r="D1153" i="1"/>
  <c r="J1153" i="1"/>
  <c r="D1149" i="1"/>
  <c r="J1149" i="1"/>
  <c r="D1145" i="1"/>
  <c r="J1145" i="1"/>
  <c r="D1141" i="1"/>
  <c r="J1141" i="1"/>
  <c r="D1137" i="1"/>
  <c r="J1137" i="1"/>
  <c r="D1133" i="1"/>
  <c r="J1133" i="1"/>
  <c r="D1129" i="1"/>
  <c r="J1129" i="1"/>
  <c r="D1125" i="1"/>
  <c r="J1125" i="1"/>
  <c r="D1121" i="1"/>
  <c r="J1121" i="1"/>
  <c r="D1117" i="1"/>
  <c r="J1117" i="1"/>
  <c r="D1109" i="1"/>
  <c r="J1109" i="1"/>
  <c r="D1105" i="1"/>
  <c r="J1105" i="1"/>
  <c r="D1101" i="1"/>
  <c r="J1101" i="1"/>
  <c r="D1097" i="1"/>
  <c r="J1097" i="1"/>
  <c r="D1093" i="1"/>
  <c r="J1093" i="1"/>
  <c r="D1089" i="1"/>
  <c r="J1089" i="1"/>
  <c r="D1085" i="1"/>
  <c r="J1085" i="1"/>
  <c r="D1081" i="1"/>
  <c r="J1081" i="1"/>
  <c r="D1077" i="1"/>
  <c r="J1077" i="1"/>
  <c r="D1073" i="1"/>
  <c r="J1073" i="1"/>
  <c r="D1069" i="1"/>
  <c r="J1069" i="1"/>
  <c r="D1065" i="1"/>
  <c r="J1065" i="1"/>
  <c r="D1061" i="1"/>
  <c r="J1061" i="1"/>
  <c r="D1057" i="1"/>
  <c r="J1057" i="1"/>
  <c r="D1053" i="1"/>
  <c r="J1053" i="1"/>
  <c r="D1047" i="1"/>
  <c r="J1047" i="1"/>
  <c r="D1043" i="1"/>
  <c r="J1043" i="1"/>
  <c r="D1039" i="1"/>
  <c r="J1039" i="1"/>
  <c r="D1035" i="1"/>
  <c r="J1035" i="1"/>
  <c r="D1031" i="1"/>
  <c r="J1031" i="1"/>
  <c r="D1027" i="1"/>
  <c r="J1027" i="1"/>
  <c r="D1023" i="1"/>
  <c r="J1023" i="1"/>
  <c r="D1019" i="1"/>
  <c r="J1019" i="1"/>
  <c r="D1015" i="1"/>
  <c r="J1015" i="1"/>
  <c r="D1011" i="1"/>
  <c r="J1011" i="1"/>
  <c r="D1007" i="1"/>
  <c r="J1007" i="1"/>
  <c r="D1003" i="1"/>
  <c r="J1003" i="1"/>
  <c r="D999" i="1"/>
  <c r="J999" i="1"/>
  <c r="D995" i="1"/>
  <c r="J995" i="1"/>
  <c r="D990" i="1"/>
  <c r="J990" i="1"/>
  <c r="D986" i="1"/>
  <c r="J986" i="1"/>
  <c r="D982" i="1"/>
  <c r="J982" i="1"/>
  <c r="D978" i="1"/>
  <c r="J978" i="1"/>
  <c r="D974" i="1"/>
  <c r="J974" i="1"/>
  <c r="D969" i="1"/>
  <c r="J969" i="1"/>
  <c r="D965" i="1"/>
  <c r="J965" i="1"/>
  <c r="D961" i="1"/>
  <c r="J961" i="1"/>
  <c r="D957" i="1"/>
  <c r="J957" i="1"/>
  <c r="D953" i="1"/>
  <c r="J953" i="1"/>
  <c r="D949" i="1"/>
  <c r="J949" i="1"/>
  <c r="D936" i="1"/>
  <c r="J936" i="1"/>
  <c r="D932" i="1"/>
  <c r="J932" i="1"/>
  <c r="D928" i="1"/>
  <c r="J928" i="1"/>
  <c r="D924" i="1"/>
  <c r="J924" i="1"/>
  <c r="D920" i="1"/>
  <c r="J920" i="1"/>
  <c r="D916" i="1"/>
  <c r="J916" i="1"/>
  <c r="D912" i="1"/>
  <c r="J912" i="1"/>
  <c r="D908" i="1"/>
  <c r="J908" i="1"/>
  <c r="D904" i="1"/>
  <c r="J904" i="1"/>
  <c r="D900" i="1"/>
  <c r="J900" i="1"/>
  <c r="D896" i="1"/>
  <c r="J896" i="1"/>
  <c r="D892" i="1"/>
  <c r="J892" i="1"/>
  <c r="D888" i="1"/>
  <c r="J888" i="1"/>
  <c r="D884" i="1"/>
  <c r="J884" i="1"/>
  <c r="D880" i="1"/>
  <c r="J880" i="1"/>
  <c r="D876" i="1"/>
  <c r="J876" i="1"/>
  <c r="D872" i="1"/>
  <c r="J872" i="1"/>
  <c r="D747" i="1"/>
  <c r="J747" i="1"/>
  <c r="D743" i="1"/>
  <c r="J743" i="1"/>
  <c r="D739" i="1"/>
  <c r="J739" i="1"/>
  <c r="D735" i="1"/>
  <c r="J735" i="1"/>
  <c r="D731" i="1"/>
  <c r="J731" i="1"/>
  <c r="D727" i="1"/>
  <c r="J727" i="1"/>
  <c r="D723" i="1"/>
  <c r="J723" i="1"/>
  <c r="D719" i="1"/>
  <c r="J719" i="1"/>
  <c r="D715" i="1"/>
  <c r="J715" i="1"/>
  <c r="D711" i="1"/>
  <c r="J711" i="1"/>
  <c r="D707" i="1"/>
  <c r="J707" i="1"/>
  <c r="D703" i="1"/>
  <c r="J703" i="1"/>
  <c r="D699" i="1"/>
  <c r="J699" i="1"/>
  <c r="D695" i="1"/>
  <c r="J695" i="1"/>
  <c r="D691" i="1"/>
  <c r="J691" i="1"/>
  <c r="D687" i="1"/>
  <c r="J687" i="1"/>
  <c r="D683" i="1"/>
  <c r="J683" i="1"/>
  <c r="D679" i="1"/>
  <c r="J679" i="1"/>
  <c r="D675" i="1"/>
  <c r="J675" i="1"/>
  <c r="D671" i="1"/>
  <c r="J671" i="1"/>
  <c r="D667" i="1"/>
  <c r="J667" i="1"/>
  <c r="D663" i="1"/>
  <c r="J663" i="1"/>
  <c r="D659" i="1"/>
  <c r="J659" i="1"/>
  <c r="D857" i="1"/>
  <c r="J857" i="1"/>
  <c r="D853" i="1"/>
  <c r="J853" i="1"/>
  <c r="D849" i="1"/>
  <c r="J849" i="1"/>
  <c r="D845" i="1"/>
  <c r="J845" i="1"/>
  <c r="D841" i="1"/>
  <c r="J841" i="1"/>
  <c r="D837" i="1"/>
  <c r="J837" i="1"/>
  <c r="D833" i="1"/>
  <c r="J833" i="1"/>
  <c r="D829" i="1"/>
  <c r="J829" i="1"/>
  <c r="D825" i="1"/>
  <c r="J825" i="1"/>
  <c r="D821" i="1"/>
  <c r="J821" i="1"/>
  <c r="D817" i="1"/>
  <c r="J817" i="1"/>
  <c r="D813" i="1"/>
  <c r="J813" i="1"/>
  <c r="D809" i="1"/>
  <c r="J809" i="1"/>
  <c r="D805" i="1"/>
  <c r="J805" i="1"/>
  <c r="D801" i="1"/>
  <c r="J801" i="1"/>
  <c r="D868" i="1"/>
  <c r="J868" i="1"/>
  <c r="D795" i="1"/>
  <c r="J795" i="1"/>
  <c r="D361" i="1"/>
  <c r="J361" i="1"/>
  <c r="D357" i="1"/>
  <c r="J357" i="1"/>
  <c r="D353" i="1"/>
  <c r="J353" i="1"/>
  <c r="D77" i="1"/>
  <c r="J77" i="1"/>
  <c r="D73" i="1"/>
  <c r="J73" i="1"/>
  <c r="D69" i="1"/>
  <c r="J69" i="1"/>
  <c r="D65" i="1"/>
  <c r="J65" i="1"/>
  <c r="D61" i="1"/>
  <c r="J61" i="1"/>
  <c r="D57" i="1"/>
  <c r="J57" i="1"/>
  <c r="D53" i="1"/>
  <c r="J53" i="1"/>
  <c r="D49" i="1"/>
  <c r="J49" i="1"/>
  <c r="D45" i="1"/>
  <c r="J45" i="1"/>
  <c r="D41" i="1"/>
  <c r="J41" i="1"/>
  <c r="D37" i="1"/>
  <c r="J37" i="1"/>
  <c r="D33" i="1"/>
  <c r="J33" i="1"/>
  <c r="D29" i="1"/>
  <c r="J29" i="1"/>
  <c r="D25" i="1"/>
  <c r="J25" i="1"/>
  <c r="D21" i="1"/>
  <c r="J21" i="1"/>
  <c r="D17" i="1"/>
  <c r="J17" i="1"/>
  <c r="D13" i="1"/>
  <c r="J13" i="1"/>
  <c r="D9" i="1"/>
  <c r="J9" i="1"/>
  <c r="D5" i="1"/>
  <c r="J5" i="1"/>
  <c r="D310" i="1"/>
  <c r="J310" i="1"/>
  <c r="D306" i="1"/>
  <c r="J306" i="1"/>
  <c r="D302" i="1"/>
  <c r="J302" i="1"/>
  <c r="D298" i="1"/>
  <c r="J298" i="1"/>
  <c r="D294" i="1"/>
  <c r="J294" i="1"/>
  <c r="D290" i="1"/>
  <c r="J290" i="1"/>
  <c r="D286" i="1"/>
  <c r="J286" i="1"/>
  <c r="D282" i="1"/>
  <c r="J282" i="1"/>
  <c r="D278" i="1"/>
  <c r="J278" i="1"/>
  <c r="D274" i="1"/>
  <c r="J274" i="1"/>
  <c r="D270" i="1"/>
  <c r="J270" i="1"/>
  <c r="D266" i="1"/>
  <c r="J266" i="1"/>
  <c r="D262" i="1"/>
  <c r="J262" i="1"/>
  <c r="D258" i="1"/>
  <c r="J258" i="1"/>
  <c r="D254" i="1"/>
  <c r="J254" i="1"/>
  <c r="D250" i="1"/>
  <c r="J250" i="1"/>
  <c r="D246" i="1"/>
  <c r="J246" i="1"/>
  <c r="D242" i="1"/>
  <c r="J242" i="1"/>
  <c r="D238" i="1"/>
  <c r="J238" i="1"/>
  <c r="D234" i="1"/>
  <c r="J234" i="1"/>
  <c r="D230" i="1"/>
  <c r="J230" i="1"/>
  <c r="D226" i="1"/>
  <c r="J226" i="1"/>
  <c r="D222" i="1"/>
  <c r="J222" i="1"/>
  <c r="D218" i="1"/>
  <c r="J218" i="1"/>
  <c r="D214" i="1"/>
  <c r="J214" i="1"/>
  <c r="D210" i="1"/>
  <c r="J210" i="1"/>
  <c r="D206" i="1"/>
  <c r="J206" i="1"/>
  <c r="D202" i="1"/>
  <c r="J202" i="1"/>
  <c r="D198" i="1"/>
  <c r="J198" i="1"/>
  <c r="D194" i="1"/>
  <c r="J194" i="1"/>
  <c r="D190" i="1"/>
  <c r="J190" i="1"/>
  <c r="D186" i="1"/>
  <c r="J186" i="1"/>
  <c r="D182" i="1"/>
  <c r="J182" i="1"/>
  <c r="D178" i="1"/>
  <c r="J178" i="1"/>
  <c r="D174" i="1"/>
  <c r="J174" i="1"/>
  <c r="D170" i="1"/>
  <c r="J170" i="1"/>
  <c r="D166" i="1"/>
  <c r="J166" i="1"/>
  <c r="D162" i="1"/>
  <c r="J162" i="1"/>
  <c r="D158" i="1"/>
  <c r="J158" i="1"/>
  <c r="D154" i="1"/>
  <c r="J154" i="1"/>
  <c r="D150" i="1"/>
  <c r="J150" i="1"/>
  <c r="D146" i="1"/>
  <c r="J146" i="1"/>
  <c r="D142" i="1"/>
  <c r="J142" i="1"/>
  <c r="D138" i="1"/>
  <c r="J138" i="1"/>
  <c r="D134" i="1"/>
  <c r="J134" i="1"/>
  <c r="D130" i="1"/>
  <c r="J130" i="1"/>
  <c r="D126" i="1"/>
  <c r="J126" i="1"/>
  <c r="D122" i="1"/>
  <c r="J122" i="1"/>
  <c r="D118" i="1"/>
  <c r="J118" i="1"/>
  <c r="D114" i="1"/>
  <c r="J114" i="1"/>
  <c r="D110" i="1"/>
  <c r="J110" i="1"/>
  <c r="D106" i="1"/>
  <c r="J106" i="1"/>
  <c r="D102" i="1"/>
  <c r="J102" i="1"/>
  <c r="D98" i="1"/>
  <c r="J98" i="1"/>
  <c r="D94" i="1"/>
  <c r="J94" i="1"/>
  <c r="D90" i="1"/>
  <c r="J90" i="1"/>
  <c r="D86" i="1"/>
  <c r="J86" i="1"/>
  <c r="D82" i="1"/>
  <c r="J82" i="1"/>
  <c r="D611" i="1"/>
  <c r="J611" i="1"/>
  <c r="D607" i="1"/>
  <c r="J607" i="1"/>
  <c r="D603" i="1"/>
  <c r="J603" i="1"/>
  <c r="D599" i="1"/>
  <c r="J599" i="1"/>
  <c r="D595" i="1"/>
  <c r="J595" i="1"/>
  <c r="D591" i="1"/>
  <c r="J591" i="1"/>
  <c r="D587" i="1"/>
  <c r="J587" i="1"/>
  <c r="D583" i="1"/>
  <c r="J583" i="1"/>
  <c r="D579" i="1"/>
  <c r="J579" i="1"/>
  <c r="D575" i="1"/>
  <c r="J575" i="1"/>
  <c r="D571" i="1"/>
  <c r="J571" i="1"/>
  <c r="D567" i="1"/>
  <c r="J567" i="1"/>
  <c r="D563" i="1"/>
  <c r="J563" i="1"/>
  <c r="D559" i="1"/>
  <c r="J559" i="1"/>
  <c r="D555" i="1"/>
  <c r="J555" i="1"/>
  <c r="D551" i="1"/>
  <c r="J551" i="1"/>
  <c r="D547" i="1"/>
  <c r="J547" i="1"/>
  <c r="D543" i="1"/>
  <c r="J543" i="1"/>
  <c r="D539" i="1"/>
  <c r="J539" i="1"/>
  <c r="D535" i="1"/>
  <c r="J535" i="1"/>
  <c r="D531" i="1"/>
  <c r="J531" i="1"/>
  <c r="D527" i="1"/>
  <c r="J527" i="1"/>
  <c r="D523" i="1"/>
  <c r="J523" i="1"/>
  <c r="D519" i="1"/>
  <c r="J519" i="1"/>
  <c r="D515" i="1"/>
  <c r="J515" i="1"/>
  <c r="D511" i="1"/>
  <c r="J511" i="1"/>
  <c r="D507" i="1"/>
  <c r="J507" i="1"/>
  <c r="D503" i="1"/>
  <c r="J503" i="1"/>
  <c r="D499" i="1"/>
  <c r="J499" i="1"/>
  <c r="D495" i="1"/>
  <c r="J495" i="1"/>
  <c r="D491" i="1"/>
  <c r="J491" i="1"/>
  <c r="D487" i="1"/>
  <c r="J487" i="1"/>
  <c r="D483" i="1"/>
  <c r="J483" i="1"/>
  <c r="D479" i="1"/>
  <c r="J479" i="1"/>
  <c r="D475" i="1"/>
  <c r="J475" i="1"/>
  <c r="D471" i="1"/>
  <c r="J471" i="1"/>
  <c r="D467" i="1"/>
  <c r="J467" i="1"/>
  <c r="D463" i="1"/>
  <c r="J463" i="1"/>
  <c r="D459" i="1"/>
  <c r="J459" i="1"/>
  <c r="D455" i="1"/>
  <c r="J455" i="1"/>
  <c r="D451" i="1"/>
  <c r="J451" i="1"/>
  <c r="J2042" i="1"/>
  <c r="J319" i="1"/>
  <c r="J789" i="1"/>
  <c r="J864" i="1"/>
  <c r="J1114" i="1"/>
  <c r="J1441" i="1"/>
  <c r="J3180" i="1"/>
  <c r="J3172" i="1"/>
  <c r="J3164" i="1"/>
  <c r="J2033" i="1"/>
  <c r="J403" i="1"/>
  <c r="J943" i="1"/>
  <c r="J779" i="1"/>
  <c r="J763" i="1"/>
  <c r="J343" i="1"/>
  <c r="J327" i="1"/>
  <c r="J434" i="1"/>
  <c r="J418" i="1"/>
  <c r="J1674" i="1"/>
  <c r="J629" i="1"/>
  <c r="J757" i="1"/>
  <c r="J2021" i="1"/>
  <c r="J2006" i="1"/>
  <c r="J941" i="1"/>
  <c r="J3056" i="1"/>
  <c r="J1667" i="1"/>
  <c r="J2577" i="1"/>
  <c r="J2562" i="1"/>
  <c r="J2546" i="1"/>
  <c r="J2529" i="1"/>
  <c r="J2513" i="1"/>
  <c r="J2497" i="1"/>
  <c r="J2481" i="1"/>
  <c r="J2465" i="1"/>
  <c r="J2935" i="1"/>
  <c r="J2919" i="1"/>
  <c r="J2903" i="1"/>
  <c r="J2887" i="1"/>
  <c r="J2871" i="1"/>
  <c r="J2855" i="1"/>
  <c r="J2836" i="1"/>
  <c r="J2820" i="1"/>
  <c r="J2804" i="1"/>
  <c r="J2788" i="1"/>
  <c r="J2772" i="1"/>
  <c r="J2757" i="1"/>
  <c r="J380" i="1"/>
  <c r="J365" i="1"/>
  <c r="J2735" i="1"/>
  <c r="J2719" i="1"/>
  <c r="J2703" i="1"/>
  <c r="J2687" i="1"/>
  <c r="J2671" i="1"/>
  <c r="J2655" i="1"/>
  <c r="J2640" i="1"/>
  <c r="J2624" i="1"/>
  <c r="J3154" i="1"/>
  <c r="J3138" i="1"/>
  <c r="J3122" i="1"/>
  <c r="J3106" i="1"/>
  <c r="J3041" i="1"/>
  <c r="J3025" i="1"/>
  <c r="J3009" i="1"/>
  <c r="J2993" i="1"/>
  <c r="J2977" i="1"/>
  <c r="J2961" i="1"/>
  <c r="J2940" i="1"/>
  <c r="J1647" i="1"/>
  <c r="J1615" i="1"/>
  <c r="J1583" i="1"/>
  <c r="J1551" i="1"/>
  <c r="D2958" i="1"/>
  <c r="J2958" i="1"/>
  <c r="D2946" i="1"/>
  <c r="J2946" i="1"/>
  <c r="D2938" i="1"/>
  <c r="J2938" i="1"/>
  <c r="D1619" i="1"/>
  <c r="J1619" i="1"/>
  <c r="D1563" i="1"/>
  <c r="J1563" i="1"/>
  <c r="D1555" i="1"/>
  <c r="J1555" i="1"/>
  <c r="D1547" i="1"/>
  <c r="J1547" i="1"/>
  <c r="D1535" i="1"/>
  <c r="J1535" i="1"/>
  <c r="D1515" i="1"/>
  <c r="J1515" i="1"/>
  <c r="D1499" i="1"/>
  <c r="J1499" i="1"/>
  <c r="D1487" i="1"/>
  <c r="J1487" i="1"/>
  <c r="D1471" i="1"/>
  <c r="J1471" i="1"/>
  <c r="D1455" i="1"/>
  <c r="J1455" i="1"/>
  <c r="D1425" i="1"/>
  <c r="J1425" i="1"/>
  <c r="D3221" i="1"/>
  <c r="J3221" i="1"/>
  <c r="D3205" i="1"/>
  <c r="J3205" i="1"/>
  <c r="D2604" i="1"/>
  <c r="J2604" i="1"/>
  <c r="D3097" i="1"/>
  <c r="J3097" i="1"/>
  <c r="D3085" i="1"/>
  <c r="J3085" i="1"/>
  <c r="D3073" i="1"/>
  <c r="J3073" i="1"/>
  <c r="D3198" i="1"/>
  <c r="J3198" i="1"/>
  <c r="D3186" i="1"/>
  <c r="J3186" i="1"/>
  <c r="D2433" i="1"/>
  <c r="J2433" i="1"/>
  <c r="D2417" i="1"/>
  <c r="J2417" i="1"/>
  <c r="D2405" i="1"/>
  <c r="J2405" i="1"/>
  <c r="D2385" i="1"/>
  <c r="J2385" i="1"/>
  <c r="D2373" i="1"/>
  <c r="J2373" i="1"/>
  <c r="D2361" i="1"/>
  <c r="J2361" i="1"/>
  <c r="D2349" i="1"/>
  <c r="J2349" i="1"/>
  <c r="D2337" i="1"/>
  <c r="J2337" i="1"/>
  <c r="D2321" i="1"/>
  <c r="J2321" i="1"/>
  <c r="D2309" i="1"/>
  <c r="J2309" i="1"/>
  <c r="D2289" i="1"/>
  <c r="J2289" i="1"/>
  <c r="D2277" i="1"/>
  <c r="J2277" i="1"/>
  <c r="D2265" i="1"/>
  <c r="J2265" i="1"/>
  <c r="D2253" i="1"/>
  <c r="J2253" i="1"/>
  <c r="D1993" i="1"/>
  <c r="J1993" i="1"/>
  <c r="D1977" i="1"/>
  <c r="J1977" i="1"/>
  <c r="D1965" i="1"/>
  <c r="J1965" i="1"/>
  <c r="D1949" i="1"/>
  <c r="J1949" i="1"/>
  <c r="D1933" i="1"/>
  <c r="J1933" i="1"/>
  <c r="D1917" i="1"/>
  <c r="J1917" i="1"/>
  <c r="D1905" i="1"/>
  <c r="J1905" i="1"/>
  <c r="D1893" i="1"/>
  <c r="J1893" i="1"/>
  <c r="D1881" i="1"/>
  <c r="J1881" i="1"/>
  <c r="D1861" i="1"/>
  <c r="J1861" i="1"/>
  <c r="D1849" i="1"/>
  <c r="J1849" i="1"/>
  <c r="D1837" i="1"/>
  <c r="J1837" i="1"/>
  <c r="D1821" i="1"/>
  <c r="J1821" i="1"/>
  <c r="D1805" i="1"/>
  <c r="J1805" i="1"/>
  <c r="D1793" i="1"/>
  <c r="J1793" i="1"/>
  <c r="D1781" i="1"/>
  <c r="J1781" i="1"/>
  <c r="D1773" i="1"/>
  <c r="J1773" i="1"/>
  <c r="D1761" i="1"/>
  <c r="J1761" i="1"/>
  <c r="D1749" i="1"/>
  <c r="J1749" i="1"/>
  <c r="D1737" i="1"/>
  <c r="J1737" i="1"/>
  <c r="D1721" i="1"/>
  <c r="J1721" i="1"/>
  <c r="D1705" i="1"/>
  <c r="J1705" i="1"/>
  <c r="D1693" i="1"/>
  <c r="J1693" i="1"/>
  <c r="D1677" i="1"/>
  <c r="J1677" i="1"/>
  <c r="D2233" i="1"/>
  <c r="J2233" i="1"/>
  <c r="D2221" i="1"/>
  <c r="J2221" i="1"/>
  <c r="D2209" i="1"/>
  <c r="J2209" i="1"/>
  <c r="D2197" i="1"/>
  <c r="J2197" i="1"/>
  <c r="D2185" i="1"/>
  <c r="J2185" i="1"/>
  <c r="D2169" i="1"/>
  <c r="J2169" i="1"/>
  <c r="D2153" i="1"/>
  <c r="J2153" i="1"/>
  <c r="D2141" i="1"/>
  <c r="J2141" i="1"/>
  <c r="D2129" i="1"/>
  <c r="J2129" i="1"/>
  <c r="D2117" i="1"/>
  <c r="J2117" i="1"/>
  <c r="D2105" i="1"/>
  <c r="J2105" i="1"/>
  <c r="D2085" i="1"/>
  <c r="J2085" i="1"/>
  <c r="D2073" i="1"/>
  <c r="J2073" i="1"/>
  <c r="D2057" i="1"/>
  <c r="J2057" i="1"/>
  <c r="D2045" i="1"/>
  <c r="J2045" i="1"/>
  <c r="D1386" i="1"/>
  <c r="J1386" i="1"/>
  <c r="D1374" i="1"/>
  <c r="J1374" i="1"/>
  <c r="D1362" i="1"/>
  <c r="J1362" i="1"/>
  <c r="D1346" i="1"/>
  <c r="J1346" i="1"/>
  <c r="D1334" i="1"/>
  <c r="J1334" i="1"/>
  <c r="D1313" i="1"/>
  <c r="J1313" i="1"/>
  <c r="D1297" i="1"/>
  <c r="J1297" i="1"/>
  <c r="D1285" i="1"/>
  <c r="J1285" i="1"/>
  <c r="D1269" i="1"/>
  <c r="J1269" i="1"/>
  <c r="D1253" i="1"/>
  <c r="J1253" i="1"/>
  <c r="D1241" i="1"/>
  <c r="J1241" i="1"/>
  <c r="D1229" i="1"/>
  <c r="J1229" i="1"/>
  <c r="D1207" i="1"/>
  <c r="J1207" i="1"/>
  <c r="D1195" i="1"/>
  <c r="J1195" i="1"/>
  <c r="D1183" i="1"/>
  <c r="J1183" i="1"/>
  <c r="D1163" i="1"/>
  <c r="J1163" i="1"/>
  <c r="D1151" i="1"/>
  <c r="J1151" i="1"/>
  <c r="D1139" i="1"/>
  <c r="J1139" i="1"/>
  <c r="D1127" i="1"/>
  <c r="J1127" i="1"/>
  <c r="D1111" i="1"/>
  <c r="J1111" i="1"/>
  <c r="D1107" i="1"/>
  <c r="J1107" i="1"/>
  <c r="D1095" i="1"/>
  <c r="J1095" i="1"/>
  <c r="D1083" i="1"/>
  <c r="J1083" i="1"/>
  <c r="D1071" i="1"/>
  <c r="J1071" i="1"/>
  <c r="D1055" i="1"/>
  <c r="J1055" i="1"/>
  <c r="D1037" i="1"/>
  <c r="J1037" i="1"/>
  <c r="D1025" i="1"/>
  <c r="J1025" i="1"/>
  <c r="D1013" i="1"/>
  <c r="J1013" i="1"/>
  <c r="D1001" i="1"/>
  <c r="J1001" i="1"/>
  <c r="D988" i="1"/>
  <c r="J988" i="1"/>
  <c r="D971" i="1"/>
  <c r="J971" i="1"/>
  <c r="D955" i="1"/>
  <c r="J955" i="1"/>
  <c r="D934" i="1"/>
  <c r="J934" i="1"/>
  <c r="D922" i="1"/>
  <c r="J922" i="1"/>
  <c r="D910" i="1"/>
  <c r="J910" i="1"/>
  <c r="D894" i="1"/>
  <c r="J894" i="1"/>
  <c r="D878" i="1"/>
  <c r="J878" i="1"/>
  <c r="D797" i="1"/>
  <c r="J797" i="1"/>
  <c r="D657" i="1"/>
  <c r="J657" i="1"/>
  <c r="D792" i="1"/>
  <c r="J792" i="1"/>
  <c r="D1444" i="1"/>
  <c r="J1444" i="1"/>
  <c r="D318" i="1"/>
  <c r="J318" i="1"/>
  <c r="D1115" i="1"/>
  <c r="J1115" i="1"/>
  <c r="D788" i="1"/>
  <c r="J788" i="1"/>
  <c r="D865" i="1"/>
  <c r="J865" i="1"/>
  <c r="D656" i="1"/>
  <c r="J656" i="1"/>
  <c r="D2852" i="1"/>
  <c r="J2852" i="1"/>
  <c r="D1211" i="1"/>
  <c r="J1211" i="1"/>
  <c r="D2038" i="1"/>
  <c r="J2038" i="1"/>
  <c r="D1440" i="1"/>
  <c r="J1440" i="1"/>
  <c r="D1436" i="1"/>
  <c r="J1436" i="1"/>
  <c r="D3179" i="1"/>
  <c r="J3179" i="1"/>
  <c r="D3175" i="1"/>
  <c r="J3175" i="1"/>
  <c r="D3171" i="1"/>
  <c r="J3171" i="1"/>
  <c r="D3167" i="1"/>
  <c r="J3167" i="1"/>
  <c r="D3163" i="1"/>
  <c r="J3163" i="1"/>
  <c r="D317" i="1"/>
  <c r="J317" i="1"/>
  <c r="D313" i="1"/>
  <c r="J313" i="1"/>
  <c r="D2034" i="1"/>
  <c r="J2034" i="1"/>
  <c r="D2030" i="1"/>
  <c r="J2030" i="1"/>
  <c r="D1170" i="1"/>
  <c r="J1170" i="1"/>
  <c r="D2851" i="1"/>
  <c r="J2851" i="1"/>
  <c r="D404" i="1"/>
  <c r="J404" i="1"/>
  <c r="D400" i="1"/>
  <c r="J400" i="1"/>
  <c r="D445" i="1"/>
  <c r="J445" i="1"/>
  <c r="D3058" i="1"/>
  <c r="J3058" i="1"/>
  <c r="D2028" i="1"/>
  <c r="J2028" i="1"/>
  <c r="D1112" i="1"/>
  <c r="J1112" i="1"/>
  <c r="D651" i="1"/>
  <c r="J651" i="1"/>
  <c r="D784" i="1"/>
  <c r="J784" i="1"/>
  <c r="D780" i="1"/>
  <c r="J780" i="1"/>
  <c r="D776" i="1"/>
  <c r="J776" i="1"/>
  <c r="D772" i="1"/>
  <c r="J772" i="1"/>
  <c r="D768" i="1"/>
  <c r="J768" i="1"/>
  <c r="D764" i="1"/>
  <c r="J764" i="1"/>
  <c r="D648" i="1"/>
  <c r="J648" i="1"/>
  <c r="D644" i="1"/>
  <c r="J644" i="1"/>
  <c r="D348" i="1"/>
  <c r="J348" i="1"/>
  <c r="D344" i="1"/>
  <c r="J344" i="1"/>
  <c r="D340" i="1"/>
  <c r="J340" i="1"/>
  <c r="D336" i="1"/>
  <c r="J336" i="1"/>
  <c r="D332" i="1"/>
  <c r="J332" i="1"/>
  <c r="D328" i="1"/>
  <c r="J328" i="1"/>
  <c r="D324" i="1"/>
  <c r="J324" i="1"/>
  <c r="D1324" i="1"/>
  <c r="J1324" i="1"/>
  <c r="D439" i="1"/>
  <c r="J439" i="1"/>
  <c r="D435" i="1"/>
  <c r="J435" i="1"/>
  <c r="D431" i="1"/>
  <c r="J431" i="1"/>
  <c r="D427" i="1"/>
  <c r="J427" i="1"/>
  <c r="D423" i="1"/>
  <c r="J423" i="1"/>
  <c r="D419" i="1"/>
  <c r="J419" i="1"/>
  <c r="D415" i="1"/>
  <c r="J415" i="1"/>
  <c r="D411" i="1"/>
  <c r="J411" i="1"/>
  <c r="D395" i="1"/>
  <c r="J395" i="1"/>
  <c r="D391" i="1"/>
  <c r="J391" i="1"/>
  <c r="D640" i="1"/>
  <c r="J640" i="1"/>
  <c r="D636" i="1"/>
  <c r="J636" i="1"/>
  <c r="D632" i="1"/>
  <c r="J632" i="1"/>
  <c r="D630" i="1"/>
  <c r="J630" i="1"/>
  <c r="D626" i="1"/>
  <c r="J626" i="1"/>
  <c r="D622" i="1"/>
  <c r="J622" i="1"/>
  <c r="D1672" i="1"/>
  <c r="J1672" i="1"/>
  <c r="D758" i="1"/>
  <c r="J758" i="1"/>
  <c r="D618" i="1"/>
  <c r="J618" i="1"/>
  <c r="D614" i="1"/>
  <c r="J614" i="1"/>
  <c r="D2026" i="1"/>
  <c r="J2026" i="1"/>
  <c r="D2022" i="1"/>
  <c r="J2022" i="1"/>
  <c r="D2018" i="1"/>
  <c r="J2018" i="1"/>
  <c r="D2014" i="1"/>
  <c r="J2014" i="1"/>
  <c r="D2010" i="1"/>
  <c r="J2010" i="1"/>
  <c r="D3224" i="1"/>
  <c r="J3224" i="1"/>
  <c r="D2003" i="1"/>
  <c r="J2003" i="1"/>
  <c r="D754" i="1"/>
  <c r="J754" i="1"/>
  <c r="D1432" i="1"/>
  <c r="J1432" i="1"/>
  <c r="D1048" i="1"/>
  <c r="J1048" i="1"/>
  <c r="D862" i="1"/>
  <c r="J862" i="1"/>
  <c r="D753" i="1"/>
  <c r="J753" i="1"/>
  <c r="D749" i="1"/>
  <c r="J749" i="1"/>
  <c r="D1671" i="1"/>
  <c r="J1671" i="1"/>
  <c r="D1668" i="1"/>
  <c r="J1668" i="1"/>
  <c r="D3099" i="1"/>
  <c r="J3099" i="1"/>
  <c r="D1996" i="1"/>
  <c r="J1996" i="1"/>
  <c r="D937" i="1"/>
  <c r="J937" i="1"/>
  <c r="D2590" i="1"/>
  <c r="J2590" i="1"/>
  <c r="D2586" i="1"/>
  <c r="J2586" i="1"/>
  <c r="D2582" i="1"/>
  <c r="J2582" i="1"/>
  <c r="D2578" i="1"/>
  <c r="J2578" i="1"/>
  <c r="D2575" i="1"/>
  <c r="J2575" i="1"/>
  <c r="D2571" i="1"/>
  <c r="J2571" i="1"/>
  <c r="D2567" i="1"/>
  <c r="J2567" i="1"/>
  <c r="D2563" i="1"/>
  <c r="J2563" i="1"/>
  <c r="D2559" i="1"/>
  <c r="J2559" i="1"/>
  <c r="D2555" i="1"/>
  <c r="J2555" i="1"/>
  <c r="D2551" i="1"/>
  <c r="J2551" i="1"/>
  <c r="D2547" i="1"/>
  <c r="J2547" i="1"/>
  <c r="D2543" i="1"/>
  <c r="J2543" i="1"/>
  <c r="D2539" i="1"/>
  <c r="J2539" i="1"/>
  <c r="D2535" i="1"/>
  <c r="J2535" i="1"/>
  <c r="D2530" i="1"/>
  <c r="J2530" i="1"/>
  <c r="D2526" i="1"/>
  <c r="J2526" i="1"/>
  <c r="D2522" i="1"/>
  <c r="J2522" i="1"/>
  <c r="D2518" i="1"/>
  <c r="J2518" i="1"/>
  <c r="D2514" i="1"/>
  <c r="J2514" i="1"/>
  <c r="D2510" i="1"/>
  <c r="J2510" i="1"/>
  <c r="D2506" i="1"/>
  <c r="J2506" i="1"/>
  <c r="D2502" i="1"/>
  <c r="J2502" i="1"/>
  <c r="D2498" i="1"/>
  <c r="J2498" i="1"/>
  <c r="D2494" i="1"/>
  <c r="J2494" i="1"/>
  <c r="D2490" i="1"/>
  <c r="J2490" i="1"/>
  <c r="D2486" i="1"/>
  <c r="J2486" i="1"/>
  <c r="D2482" i="1"/>
  <c r="J2482" i="1"/>
  <c r="D2478" i="1"/>
  <c r="J2478" i="1"/>
  <c r="D2474" i="1"/>
  <c r="J2474" i="1"/>
  <c r="D2470" i="1"/>
  <c r="J2470" i="1"/>
  <c r="D2466" i="1"/>
  <c r="J2466" i="1"/>
  <c r="D2462" i="1"/>
  <c r="J2462" i="1"/>
  <c r="D2458" i="1"/>
  <c r="J2458" i="1"/>
  <c r="D2454" i="1"/>
  <c r="J2454" i="1"/>
  <c r="D2936" i="1"/>
  <c r="J2936" i="1"/>
  <c r="D2932" i="1"/>
  <c r="J2932" i="1"/>
  <c r="D2928" i="1"/>
  <c r="J2928" i="1"/>
  <c r="D2924" i="1"/>
  <c r="J2924" i="1"/>
  <c r="D2920" i="1"/>
  <c r="J2920" i="1"/>
  <c r="D2916" i="1"/>
  <c r="J2916" i="1"/>
  <c r="D2912" i="1"/>
  <c r="J2912" i="1"/>
  <c r="D2908" i="1"/>
  <c r="J2908" i="1"/>
  <c r="D2904" i="1"/>
  <c r="J2904" i="1"/>
  <c r="D2900" i="1"/>
  <c r="J2900" i="1"/>
  <c r="D2896" i="1"/>
  <c r="J2896" i="1"/>
  <c r="D2892" i="1"/>
  <c r="J2892" i="1"/>
  <c r="D2888" i="1"/>
  <c r="J2888" i="1"/>
  <c r="D2884" i="1"/>
  <c r="J2884" i="1"/>
  <c r="D2880" i="1"/>
  <c r="J2880" i="1"/>
  <c r="D2876" i="1"/>
  <c r="J2876" i="1"/>
  <c r="D2872" i="1"/>
  <c r="J2872" i="1"/>
  <c r="D2868" i="1"/>
  <c r="J2868" i="1"/>
  <c r="D2864" i="1"/>
  <c r="J2864" i="1"/>
  <c r="D2860" i="1"/>
  <c r="J2860" i="1"/>
  <c r="D2856" i="1"/>
  <c r="J2856" i="1"/>
  <c r="D2849" i="1"/>
  <c r="J2849" i="1"/>
  <c r="D2845" i="1"/>
  <c r="J2845" i="1"/>
  <c r="D2841" i="1"/>
  <c r="J2841" i="1"/>
  <c r="D2837" i="1"/>
  <c r="J2837" i="1"/>
  <c r="D2833" i="1"/>
  <c r="J2833" i="1"/>
  <c r="D2829" i="1"/>
  <c r="J2829" i="1"/>
  <c r="D2825" i="1"/>
  <c r="J2825" i="1"/>
  <c r="D2821" i="1"/>
  <c r="J2821" i="1"/>
  <c r="D2817" i="1"/>
  <c r="J2817" i="1"/>
  <c r="D2813" i="1"/>
  <c r="J2813" i="1"/>
  <c r="D2809" i="1"/>
  <c r="J2809" i="1"/>
  <c r="D2805" i="1"/>
  <c r="J2805" i="1"/>
  <c r="D2801" i="1"/>
  <c r="J2801" i="1"/>
  <c r="D2797" i="1"/>
  <c r="J2797" i="1"/>
  <c r="D2793" i="1"/>
  <c r="J2793" i="1"/>
  <c r="D2789" i="1"/>
  <c r="J2789" i="1"/>
  <c r="D2785" i="1"/>
  <c r="J2785" i="1"/>
  <c r="D2781" i="1"/>
  <c r="J2781" i="1"/>
  <c r="D2777" i="1"/>
  <c r="J2777" i="1"/>
  <c r="D2773" i="1"/>
  <c r="J2773" i="1"/>
  <c r="D2770" i="1"/>
  <c r="J2770" i="1"/>
  <c r="D2766" i="1"/>
  <c r="J2766" i="1"/>
  <c r="D2762" i="1"/>
  <c r="J2762" i="1"/>
  <c r="D2758" i="1"/>
  <c r="J2758" i="1"/>
  <c r="D2754" i="1"/>
  <c r="J2754" i="1"/>
  <c r="D389" i="1"/>
  <c r="J389" i="1"/>
  <c r="D385" i="1"/>
  <c r="J385" i="1"/>
  <c r="D381" i="1"/>
  <c r="J381" i="1"/>
  <c r="D377" i="1"/>
  <c r="J377" i="1"/>
  <c r="D374" i="1"/>
  <c r="J374" i="1"/>
  <c r="D370" i="1"/>
  <c r="J370" i="1"/>
  <c r="D366" i="1"/>
  <c r="J366" i="1"/>
  <c r="D2748" i="1"/>
  <c r="J2748" i="1"/>
  <c r="D2744" i="1"/>
  <c r="J2744" i="1"/>
  <c r="D2740" i="1"/>
  <c r="J2740" i="1"/>
  <c r="D2736" i="1"/>
  <c r="J2736" i="1"/>
  <c r="D2732" i="1"/>
  <c r="J2732" i="1"/>
  <c r="D2728" i="1"/>
  <c r="J2728" i="1"/>
  <c r="D2724" i="1"/>
  <c r="J2724" i="1"/>
  <c r="D2720" i="1"/>
  <c r="J2720" i="1"/>
  <c r="D2716" i="1"/>
  <c r="J2716" i="1"/>
  <c r="D2712" i="1"/>
  <c r="J2712" i="1"/>
  <c r="D2708" i="1"/>
  <c r="J2708" i="1"/>
  <c r="D2704" i="1"/>
  <c r="J2704" i="1"/>
  <c r="D2700" i="1"/>
  <c r="J2700" i="1"/>
  <c r="D2696" i="1"/>
  <c r="J2696" i="1"/>
  <c r="D2692" i="1"/>
  <c r="J2692" i="1"/>
  <c r="D2688" i="1"/>
  <c r="J2688" i="1"/>
  <c r="D2684" i="1"/>
  <c r="J2684" i="1"/>
  <c r="D2680" i="1"/>
  <c r="J2680" i="1"/>
  <c r="D2676" i="1"/>
  <c r="J2676" i="1"/>
  <c r="D2672" i="1"/>
  <c r="J2672" i="1"/>
  <c r="D2668" i="1"/>
  <c r="J2668" i="1"/>
  <c r="D2664" i="1"/>
  <c r="J2664" i="1"/>
  <c r="D2660" i="1"/>
  <c r="J2660" i="1"/>
  <c r="D2656" i="1"/>
  <c r="J2656" i="1"/>
  <c r="D2652" i="1"/>
  <c r="J2652" i="1"/>
  <c r="D2648" i="1"/>
  <c r="J2648" i="1"/>
  <c r="D2645" i="1"/>
  <c r="J2645" i="1"/>
  <c r="D2641" i="1"/>
  <c r="J2641" i="1"/>
  <c r="D2637" i="1"/>
  <c r="J2637" i="1"/>
  <c r="D2633" i="1"/>
  <c r="J2633" i="1"/>
  <c r="D2629" i="1"/>
  <c r="J2629" i="1"/>
  <c r="D2625" i="1"/>
  <c r="J2625" i="1"/>
  <c r="D2621" i="1"/>
  <c r="J2621" i="1"/>
  <c r="D2617" i="1"/>
  <c r="J2617" i="1"/>
  <c r="D3159" i="1"/>
  <c r="J3159" i="1"/>
  <c r="D3155" i="1"/>
  <c r="J3155" i="1"/>
  <c r="D3151" i="1"/>
  <c r="J3151" i="1"/>
  <c r="D3147" i="1"/>
  <c r="J3147" i="1"/>
  <c r="D3143" i="1"/>
  <c r="J3143" i="1"/>
  <c r="D3139" i="1"/>
  <c r="J3139" i="1"/>
  <c r="D3135" i="1"/>
  <c r="J3135" i="1"/>
  <c r="D3131" i="1"/>
  <c r="J3131" i="1"/>
  <c r="D3127" i="1"/>
  <c r="J3127" i="1"/>
  <c r="D3123" i="1"/>
  <c r="J3123" i="1"/>
  <c r="D3119" i="1"/>
  <c r="J3119" i="1"/>
  <c r="D3115" i="1"/>
  <c r="J3115" i="1"/>
  <c r="D3111" i="1"/>
  <c r="J3111" i="1"/>
  <c r="D3107" i="1"/>
  <c r="J3107" i="1"/>
  <c r="D3053" i="1"/>
  <c r="J3053" i="1"/>
  <c r="D3049" i="1"/>
  <c r="J3049" i="1"/>
  <c r="D3045" i="1"/>
  <c r="J3045" i="1"/>
  <c r="D3042" i="1"/>
  <c r="J3042" i="1"/>
  <c r="D3038" i="1"/>
  <c r="J3038" i="1"/>
  <c r="D3034" i="1"/>
  <c r="J3034" i="1"/>
  <c r="D3030" i="1"/>
  <c r="J3030" i="1"/>
  <c r="D3026" i="1"/>
  <c r="J3026" i="1"/>
  <c r="D3022" i="1"/>
  <c r="J3022" i="1"/>
  <c r="D3018" i="1"/>
  <c r="J3018" i="1"/>
  <c r="D3014" i="1"/>
  <c r="J3014" i="1"/>
  <c r="D3010" i="1"/>
  <c r="J3010" i="1"/>
  <c r="D3006" i="1"/>
  <c r="J3006" i="1"/>
  <c r="D3002" i="1"/>
  <c r="J3002" i="1"/>
  <c r="D2998" i="1"/>
  <c r="J2998" i="1"/>
  <c r="D2994" i="1"/>
  <c r="J2994" i="1"/>
  <c r="D2990" i="1"/>
  <c r="J2990" i="1"/>
  <c r="D2986" i="1"/>
  <c r="J2986" i="1"/>
  <c r="D2982" i="1"/>
  <c r="J2982" i="1"/>
  <c r="D2978" i="1"/>
  <c r="J2978" i="1"/>
  <c r="D2975" i="1"/>
  <c r="J2975" i="1"/>
  <c r="D2971" i="1"/>
  <c r="J2971" i="1"/>
  <c r="D2967" i="1"/>
  <c r="J2967" i="1"/>
  <c r="D2963" i="1"/>
  <c r="J2963" i="1"/>
  <c r="D2959" i="1"/>
  <c r="J2959" i="1"/>
  <c r="D2955" i="1"/>
  <c r="J2955" i="1"/>
  <c r="D2951" i="1"/>
  <c r="J2951" i="1"/>
  <c r="D2947" i="1"/>
  <c r="J2947" i="1"/>
  <c r="D2943" i="1"/>
  <c r="J2943" i="1"/>
  <c r="D2939" i="1"/>
  <c r="J2939" i="1"/>
  <c r="D1664" i="1"/>
  <c r="J1664" i="1"/>
  <c r="D1660" i="1"/>
  <c r="J1660" i="1"/>
  <c r="D1656" i="1"/>
  <c r="J1656" i="1"/>
  <c r="D1652" i="1"/>
  <c r="J1652" i="1"/>
  <c r="D1648" i="1"/>
  <c r="J1648" i="1"/>
  <c r="D1644" i="1"/>
  <c r="J1644" i="1"/>
  <c r="D1640" i="1"/>
  <c r="J1640" i="1"/>
  <c r="D1636" i="1"/>
  <c r="J1636" i="1"/>
  <c r="D1632" i="1"/>
  <c r="J1632" i="1"/>
  <c r="D1628" i="1"/>
  <c r="J1628" i="1"/>
  <c r="D1624" i="1"/>
  <c r="J1624" i="1"/>
  <c r="D1620" i="1"/>
  <c r="J1620" i="1"/>
  <c r="D1616" i="1"/>
  <c r="J1616" i="1"/>
  <c r="D1612" i="1"/>
  <c r="J1612" i="1"/>
  <c r="D1608" i="1"/>
  <c r="J1608" i="1"/>
  <c r="D1604" i="1"/>
  <c r="J1604" i="1"/>
  <c r="D1600" i="1"/>
  <c r="J1600" i="1"/>
  <c r="D1596" i="1"/>
  <c r="J1596" i="1"/>
  <c r="D1592" i="1"/>
  <c r="J1592" i="1"/>
  <c r="D1588" i="1"/>
  <c r="J1588" i="1"/>
  <c r="D1584" i="1"/>
  <c r="J1584" i="1"/>
  <c r="D1580" i="1"/>
  <c r="J1580" i="1"/>
  <c r="D1576" i="1"/>
  <c r="J1576" i="1"/>
  <c r="D1572" i="1"/>
  <c r="J1572" i="1"/>
  <c r="D1568" i="1"/>
  <c r="J1568" i="1"/>
  <c r="D1564" i="1"/>
  <c r="J1564" i="1"/>
  <c r="D1560" i="1"/>
  <c r="J1560" i="1"/>
  <c r="D1556" i="1"/>
  <c r="J1556" i="1"/>
  <c r="D1552" i="1"/>
  <c r="J1552" i="1"/>
  <c r="D1548" i="1"/>
  <c r="J1548" i="1"/>
  <c r="D1544" i="1"/>
  <c r="J1544" i="1"/>
  <c r="D1540" i="1"/>
  <c r="J1540" i="1"/>
  <c r="D1536" i="1"/>
  <c r="J1536" i="1"/>
  <c r="D1532" i="1"/>
  <c r="J1532" i="1"/>
  <c r="D1528" i="1"/>
  <c r="J1528" i="1"/>
  <c r="D1524" i="1"/>
  <c r="J1524" i="1"/>
  <c r="D1520" i="1"/>
  <c r="J1520" i="1"/>
  <c r="D1516" i="1"/>
  <c r="J1516" i="1"/>
  <c r="D1512" i="1"/>
  <c r="J1512" i="1"/>
  <c r="D1508" i="1"/>
  <c r="J1508" i="1"/>
  <c r="D1504" i="1"/>
  <c r="J1504" i="1"/>
  <c r="D1500" i="1"/>
  <c r="J1500" i="1"/>
  <c r="D1496" i="1"/>
  <c r="J1496" i="1"/>
  <c r="D1492" i="1"/>
  <c r="J1492" i="1"/>
  <c r="D1488" i="1"/>
  <c r="J1488" i="1"/>
  <c r="D1484" i="1"/>
  <c r="J1484" i="1"/>
  <c r="D1480" i="1"/>
  <c r="J1480" i="1"/>
  <c r="D1476" i="1"/>
  <c r="J1476" i="1"/>
  <c r="D1472" i="1"/>
  <c r="J1472" i="1"/>
  <c r="D1468" i="1"/>
  <c r="J1468" i="1"/>
  <c r="D1464" i="1"/>
  <c r="J1464" i="1"/>
  <c r="D1460" i="1"/>
  <c r="J1460" i="1"/>
  <c r="D1456" i="1"/>
  <c r="J1456" i="1"/>
  <c r="D1452" i="1"/>
  <c r="J1452" i="1"/>
  <c r="D1448" i="1"/>
  <c r="J1448" i="1"/>
  <c r="D1426" i="1"/>
  <c r="J1426" i="1"/>
  <c r="D1422" i="1"/>
  <c r="J1422" i="1"/>
  <c r="D1418" i="1"/>
  <c r="J1418" i="1"/>
  <c r="D1414" i="1"/>
  <c r="J1414" i="1"/>
  <c r="D1410" i="1"/>
  <c r="J1410" i="1"/>
  <c r="D3222" i="1"/>
  <c r="J3222" i="1"/>
  <c r="D3218" i="1"/>
  <c r="J3218" i="1"/>
  <c r="D3214" i="1"/>
  <c r="J3214" i="1"/>
  <c r="D3210" i="1"/>
  <c r="J3210" i="1"/>
  <c r="D3206" i="1"/>
  <c r="J3206" i="1"/>
  <c r="D3202" i="1"/>
  <c r="J3202" i="1"/>
  <c r="D2613" i="1"/>
  <c r="J2613" i="1"/>
  <c r="D2609" i="1"/>
  <c r="J2609" i="1"/>
  <c r="D2605" i="1"/>
  <c r="J2605" i="1"/>
  <c r="D2601" i="1"/>
  <c r="J2601" i="1"/>
  <c r="D2597" i="1"/>
  <c r="J2597" i="1"/>
  <c r="D2593" i="1"/>
  <c r="J2593" i="1"/>
  <c r="D3094" i="1"/>
  <c r="J3094" i="1"/>
  <c r="D3090" i="1"/>
  <c r="J3090" i="1"/>
  <c r="D3086" i="1"/>
  <c r="J3086" i="1"/>
  <c r="D3082" i="1"/>
  <c r="J3082" i="1"/>
  <c r="D3078" i="1"/>
  <c r="J3078" i="1"/>
  <c r="D3074" i="1"/>
  <c r="J3074" i="1"/>
  <c r="D3070" i="1"/>
  <c r="J3070" i="1"/>
  <c r="D3066" i="1"/>
  <c r="J3066" i="1"/>
  <c r="D3199" i="1"/>
  <c r="J3199" i="1"/>
  <c r="D3195" i="1"/>
  <c r="J3195" i="1"/>
  <c r="D3191" i="1"/>
  <c r="J3191" i="1"/>
  <c r="D3187" i="1"/>
  <c r="J3187" i="1"/>
  <c r="D3183" i="1"/>
  <c r="J3183" i="1"/>
  <c r="D2446" i="1"/>
  <c r="J2446" i="1"/>
  <c r="D2442" i="1"/>
  <c r="J2442" i="1"/>
  <c r="D2438" i="1"/>
  <c r="J2438" i="1"/>
  <c r="D2434" i="1"/>
  <c r="J2434" i="1"/>
  <c r="D2430" i="1"/>
  <c r="J2430" i="1"/>
  <c r="D2426" i="1"/>
  <c r="J2426" i="1"/>
  <c r="D2422" i="1"/>
  <c r="J2422" i="1"/>
  <c r="D2418" i="1"/>
  <c r="J2418" i="1"/>
  <c r="D2414" i="1"/>
  <c r="J2414" i="1"/>
  <c r="D2410" i="1"/>
  <c r="J2410" i="1"/>
  <c r="D2406" i="1"/>
  <c r="J2406" i="1"/>
  <c r="D2402" i="1"/>
  <c r="J2402" i="1"/>
  <c r="D2398" i="1"/>
  <c r="J2398" i="1"/>
  <c r="D2394" i="1"/>
  <c r="J2394" i="1"/>
  <c r="D2390" i="1"/>
  <c r="J2390" i="1"/>
  <c r="D2386" i="1"/>
  <c r="J2386" i="1"/>
  <c r="D2382" i="1"/>
  <c r="J2382" i="1"/>
  <c r="D2378" i="1"/>
  <c r="J2378" i="1"/>
  <c r="D2374" i="1"/>
  <c r="J2374" i="1"/>
  <c r="D2370" i="1"/>
  <c r="J2370" i="1"/>
  <c r="D2366" i="1"/>
  <c r="J2366" i="1"/>
  <c r="D2362" i="1"/>
  <c r="J2362" i="1"/>
  <c r="D2358" i="1"/>
  <c r="J2358" i="1"/>
  <c r="D2354" i="1"/>
  <c r="J2354" i="1"/>
  <c r="D2350" i="1"/>
  <c r="J2350" i="1"/>
  <c r="D2346" i="1"/>
  <c r="J2346" i="1"/>
  <c r="D2342" i="1"/>
  <c r="J2342" i="1"/>
  <c r="D2338" i="1"/>
  <c r="J2338" i="1"/>
  <c r="D2334" i="1"/>
  <c r="J2334" i="1"/>
  <c r="D2330" i="1"/>
  <c r="J2330" i="1"/>
  <c r="D2326" i="1"/>
  <c r="J2326" i="1"/>
  <c r="D2322" i="1"/>
  <c r="J2322" i="1"/>
  <c r="D2318" i="1"/>
  <c r="J2318" i="1"/>
  <c r="D2314" i="1"/>
  <c r="J2314" i="1"/>
  <c r="D2310" i="1"/>
  <c r="J2310" i="1"/>
  <c r="D2306" i="1"/>
  <c r="J2306" i="1"/>
  <c r="D2302" i="1"/>
  <c r="J2302" i="1"/>
  <c r="D2298" i="1"/>
  <c r="J2298" i="1"/>
  <c r="D2294" i="1"/>
  <c r="J2294" i="1"/>
  <c r="D2290" i="1"/>
  <c r="J2290" i="1"/>
  <c r="D2286" i="1"/>
  <c r="J2286" i="1"/>
  <c r="D2282" i="1"/>
  <c r="J2282" i="1"/>
  <c r="D2278" i="1"/>
  <c r="J2278" i="1"/>
  <c r="D2274" i="1"/>
  <c r="J2274" i="1"/>
  <c r="D2270" i="1"/>
  <c r="J2270" i="1"/>
  <c r="D2266" i="1"/>
  <c r="J2266" i="1"/>
  <c r="D2262" i="1"/>
  <c r="J2262" i="1"/>
  <c r="D2258" i="1"/>
  <c r="J2258" i="1"/>
  <c r="D2254" i="1"/>
  <c r="J2254" i="1"/>
  <c r="D2250" i="1"/>
  <c r="J2250" i="1"/>
  <c r="D2246" i="1"/>
  <c r="J2246" i="1"/>
  <c r="D1994" i="1"/>
  <c r="J1994" i="1"/>
  <c r="D1990" i="1"/>
  <c r="J1990" i="1"/>
  <c r="D1986" i="1"/>
  <c r="J1986" i="1"/>
  <c r="D1982" i="1"/>
  <c r="J1982" i="1"/>
  <c r="D1978" i="1"/>
  <c r="J1978" i="1"/>
  <c r="D1974" i="1"/>
  <c r="J1974" i="1"/>
  <c r="D1970" i="1"/>
  <c r="J1970" i="1"/>
  <c r="D1966" i="1"/>
  <c r="J1966" i="1"/>
  <c r="D1962" i="1"/>
  <c r="J1962" i="1"/>
  <c r="D1958" i="1"/>
  <c r="J1958" i="1"/>
  <c r="D1954" i="1"/>
  <c r="J1954" i="1"/>
  <c r="D1950" i="1"/>
  <c r="J1950" i="1"/>
  <c r="D1946" i="1"/>
  <c r="J1946" i="1"/>
  <c r="D1942" i="1"/>
  <c r="J1942" i="1"/>
  <c r="D1938" i="1"/>
  <c r="J1938" i="1"/>
  <c r="D1934" i="1"/>
  <c r="J1934" i="1"/>
  <c r="D1930" i="1"/>
  <c r="J1930" i="1"/>
  <c r="D1926" i="1"/>
  <c r="J1926" i="1"/>
  <c r="D1922" i="1"/>
  <c r="J1922" i="1"/>
  <c r="D1918" i="1"/>
  <c r="J1918" i="1"/>
  <c r="D1914" i="1"/>
  <c r="J1914" i="1"/>
  <c r="D1910" i="1"/>
  <c r="J1910" i="1"/>
  <c r="D1906" i="1"/>
  <c r="J1906" i="1"/>
  <c r="D1902" i="1"/>
  <c r="J1902" i="1"/>
  <c r="D1898" i="1"/>
  <c r="J1898" i="1"/>
  <c r="D1894" i="1"/>
  <c r="J1894" i="1"/>
  <c r="D1890" i="1"/>
  <c r="J1890" i="1"/>
  <c r="D1886" i="1"/>
  <c r="J1886" i="1"/>
  <c r="D1882" i="1"/>
  <c r="J1882" i="1"/>
  <c r="D1878" i="1"/>
  <c r="J1878" i="1"/>
  <c r="D1874" i="1"/>
  <c r="J1874" i="1"/>
  <c r="D1870" i="1"/>
  <c r="J1870" i="1"/>
  <c r="D1866" i="1"/>
  <c r="J1866" i="1"/>
  <c r="D1862" i="1"/>
  <c r="J1862" i="1"/>
  <c r="D1858" i="1"/>
  <c r="J1858" i="1"/>
  <c r="D1854" i="1"/>
  <c r="J1854" i="1"/>
  <c r="D1850" i="1"/>
  <c r="J1850" i="1"/>
  <c r="D1846" i="1"/>
  <c r="J1846" i="1"/>
  <c r="D1842" i="1"/>
  <c r="J1842" i="1"/>
  <c r="D1838" i="1"/>
  <c r="J1838" i="1"/>
  <c r="D1834" i="1"/>
  <c r="J1834" i="1"/>
  <c r="D1830" i="1"/>
  <c r="J1830" i="1"/>
  <c r="D1826" i="1"/>
  <c r="J1826" i="1"/>
  <c r="D1822" i="1"/>
  <c r="J1822" i="1"/>
  <c r="D1818" i="1"/>
  <c r="J1818" i="1"/>
  <c r="D1814" i="1"/>
  <c r="J1814" i="1"/>
  <c r="D1810" i="1"/>
  <c r="J1810" i="1"/>
  <c r="D1806" i="1"/>
  <c r="J1806" i="1"/>
  <c r="D1802" i="1"/>
  <c r="J1802" i="1"/>
  <c r="D1798" i="1"/>
  <c r="J1798" i="1"/>
  <c r="D1794" i="1"/>
  <c r="J1794" i="1"/>
  <c r="D1790" i="1"/>
  <c r="J1790" i="1"/>
  <c r="D1786" i="1"/>
  <c r="J1786" i="1"/>
  <c r="D1782" i="1"/>
  <c r="J1782" i="1"/>
  <c r="D1778" i="1"/>
  <c r="J1778" i="1"/>
  <c r="D1774" i="1"/>
  <c r="J1774" i="1"/>
  <c r="D1770" i="1"/>
  <c r="J1770" i="1"/>
  <c r="D1766" i="1"/>
  <c r="J1766" i="1"/>
  <c r="D1762" i="1"/>
  <c r="J1762" i="1"/>
  <c r="D1758" i="1"/>
  <c r="J1758" i="1"/>
  <c r="D1754" i="1"/>
  <c r="J1754" i="1"/>
  <c r="D1750" i="1"/>
  <c r="J1750" i="1"/>
  <c r="D1746" i="1"/>
  <c r="J1746" i="1"/>
  <c r="D1742" i="1"/>
  <c r="J1742" i="1"/>
  <c r="D1738" i="1"/>
  <c r="J1738" i="1"/>
  <c r="D1734" i="1"/>
  <c r="J1734" i="1"/>
  <c r="D1730" i="1"/>
  <c r="J1730" i="1"/>
  <c r="D1726" i="1"/>
  <c r="J1726" i="1"/>
  <c r="D1722" i="1"/>
  <c r="J1722" i="1"/>
  <c r="D1718" i="1"/>
  <c r="J1718" i="1"/>
  <c r="D1714" i="1"/>
  <c r="J1714" i="1"/>
  <c r="D1710" i="1"/>
  <c r="J1710" i="1"/>
  <c r="D1706" i="1"/>
  <c r="J1706" i="1"/>
  <c r="D1702" i="1"/>
  <c r="J1702" i="1"/>
  <c r="D1698" i="1"/>
  <c r="J1698" i="1"/>
  <c r="D1694" i="1"/>
  <c r="J1694" i="1"/>
  <c r="D1690" i="1"/>
  <c r="J1690" i="1"/>
  <c r="D1686" i="1"/>
  <c r="J1686" i="1"/>
  <c r="D1682" i="1"/>
  <c r="J1682" i="1"/>
  <c r="D1678" i="1"/>
  <c r="J1678" i="1"/>
  <c r="D2242" i="1"/>
  <c r="J2242" i="1"/>
  <c r="D2238" i="1"/>
  <c r="J2238" i="1"/>
  <c r="D2234" i="1"/>
  <c r="J2234" i="1"/>
  <c r="D2230" i="1"/>
  <c r="J2230" i="1"/>
  <c r="D2226" i="1"/>
  <c r="J2226" i="1"/>
  <c r="D2222" i="1"/>
  <c r="J2222" i="1"/>
  <c r="D2218" i="1"/>
  <c r="J2218" i="1"/>
  <c r="D2214" i="1"/>
  <c r="J2214" i="1"/>
  <c r="D2210" i="1"/>
  <c r="J2210" i="1"/>
  <c r="D2206" i="1"/>
  <c r="J2206" i="1"/>
  <c r="D2202" i="1"/>
  <c r="J2202" i="1"/>
  <c r="D2198" i="1"/>
  <c r="J2198" i="1"/>
  <c r="D2194" i="1"/>
  <c r="J2194" i="1"/>
  <c r="D2190" i="1"/>
  <c r="J2190" i="1"/>
  <c r="D2186" i="1"/>
  <c r="J2186" i="1"/>
  <c r="D2182" i="1"/>
  <c r="J2182" i="1"/>
  <c r="D2178" i="1"/>
  <c r="J2178" i="1"/>
  <c r="D2174" i="1"/>
  <c r="J2174" i="1"/>
  <c r="D2170" i="1"/>
  <c r="J2170" i="1"/>
  <c r="D2166" i="1"/>
  <c r="J2166" i="1"/>
  <c r="D2162" i="1"/>
  <c r="J2162" i="1"/>
  <c r="D2158" i="1"/>
  <c r="J2158" i="1"/>
  <c r="D2154" i="1"/>
  <c r="J2154" i="1"/>
  <c r="D2150" i="1"/>
  <c r="J2150" i="1"/>
  <c r="D2146" i="1"/>
  <c r="J2146" i="1"/>
  <c r="D2142" i="1"/>
  <c r="J2142" i="1"/>
  <c r="D2138" i="1"/>
  <c r="J2138" i="1"/>
  <c r="D2134" i="1"/>
  <c r="J2134" i="1"/>
  <c r="D2130" i="1"/>
  <c r="J2130" i="1"/>
  <c r="D2126" i="1"/>
  <c r="J2126" i="1"/>
  <c r="D2122" i="1"/>
  <c r="J2122" i="1"/>
  <c r="D2118" i="1"/>
  <c r="J2118" i="1"/>
  <c r="D2114" i="1"/>
  <c r="J2114" i="1"/>
  <c r="D2110" i="1"/>
  <c r="J2110" i="1"/>
  <c r="D2106" i="1"/>
  <c r="J2106" i="1"/>
  <c r="D2102" i="1"/>
  <c r="J2102" i="1"/>
  <c r="D2098" i="1"/>
  <c r="J2098" i="1"/>
  <c r="D2094" i="1"/>
  <c r="J2094" i="1"/>
  <c r="D2090" i="1"/>
  <c r="J2090" i="1"/>
  <c r="D2086" i="1"/>
  <c r="J2086" i="1"/>
  <c r="D2082" i="1"/>
  <c r="J2082" i="1"/>
  <c r="D2078" i="1"/>
  <c r="J2078" i="1"/>
  <c r="D2074" i="1"/>
  <c r="J2074" i="1"/>
  <c r="D2070" i="1"/>
  <c r="J2070" i="1"/>
  <c r="D2066" i="1"/>
  <c r="J2066" i="1"/>
  <c r="D2062" i="1"/>
  <c r="J2062" i="1"/>
  <c r="D2058" i="1"/>
  <c r="J2058" i="1"/>
  <c r="D2054" i="1"/>
  <c r="J2054" i="1"/>
  <c r="D2050" i="1"/>
  <c r="J2050" i="1"/>
  <c r="D2046" i="1"/>
  <c r="J2046" i="1"/>
  <c r="D1403" i="1"/>
  <c r="J1403" i="1"/>
  <c r="D1399" i="1"/>
  <c r="J1399" i="1"/>
  <c r="D1395" i="1"/>
  <c r="J1395" i="1"/>
  <c r="D1391" i="1"/>
  <c r="J1391" i="1"/>
  <c r="D1387" i="1"/>
  <c r="J1387" i="1"/>
  <c r="D1383" i="1"/>
  <c r="J1383" i="1"/>
  <c r="D1379" i="1"/>
  <c r="J1379" i="1"/>
  <c r="D1375" i="1"/>
  <c r="J1375" i="1"/>
  <c r="D1371" i="1"/>
  <c r="J1371" i="1"/>
  <c r="D1367" i="1"/>
  <c r="J1367" i="1"/>
  <c r="D1363" i="1"/>
  <c r="J1363" i="1"/>
  <c r="D1359" i="1"/>
  <c r="J1359" i="1"/>
  <c r="D1355" i="1"/>
  <c r="J1355" i="1"/>
  <c r="D1351" i="1"/>
  <c r="J1351" i="1"/>
  <c r="D1347" i="1"/>
  <c r="J1347" i="1"/>
  <c r="D1343" i="1"/>
  <c r="J1343" i="1"/>
  <c r="D1339" i="1"/>
  <c r="J1339" i="1"/>
  <c r="D1335" i="1"/>
  <c r="J1335" i="1"/>
  <c r="D1331" i="1"/>
  <c r="J1331" i="1"/>
  <c r="D1322" i="1"/>
  <c r="J1322" i="1"/>
  <c r="D1318" i="1"/>
  <c r="J1318" i="1"/>
  <c r="D1314" i="1"/>
  <c r="J1314" i="1"/>
  <c r="D1310" i="1"/>
  <c r="J1310" i="1"/>
  <c r="D1306" i="1"/>
  <c r="J1306" i="1"/>
  <c r="D1302" i="1"/>
  <c r="J1302" i="1"/>
  <c r="D1298" i="1"/>
  <c r="J1298" i="1"/>
  <c r="D1294" i="1"/>
  <c r="J1294" i="1"/>
  <c r="D1290" i="1"/>
  <c r="J1290" i="1"/>
  <c r="D1286" i="1"/>
  <c r="J1286" i="1"/>
  <c r="D1282" i="1"/>
  <c r="J1282" i="1"/>
  <c r="D1278" i="1"/>
  <c r="J1278" i="1"/>
  <c r="D1274" i="1"/>
  <c r="J1274" i="1"/>
  <c r="D1270" i="1"/>
  <c r="J1270" i="1"/>
  <c r="D1266" i="1"/>
  <c r="J1266" i="1"/>
  <c r="D1262" i="1"/>
  <c r="J1262" i="1"/>
  <c r="D1258" i="1"/>
  <c r="J1258" i="1"/>
  <c r="D1254" i="1"/>
  <c r="J1254" i="1"/>
  <c r="D1250" i="1"/>
  <c r="J1250" i="1"/>
  <c r="D1246" i="1"/>
  <c r="J1246" i="1"/>
  <c r="D1242" i="1"/>
  <c r="J1242" i="1"/>
  <c r="D1238" i="1"/>
  <c r="J1238" i="1"/>
  <c r="D1234" i="1"/>
  <c r="J1234" i="1"/>
  <c r="D1230" i="1"/>
  <c r="J1230" i="1"/>
  <c r="D1226" i="1"/>
  <c r="J1226" i="1"/>
  <c r="D1222" i="1"/>
  <c r="J1222" i="1"/>
  <c r="D1218" i="1"/>
  <c r="J1218" i="1"/>
  <c r="D1214" i="1"/>
  <c r="J1214" i="1"/>
  <c r="D1208" i="1"/>
  <c r="J1208" i="1"/>
  <c r="D1204" i="1"/>
  <c r="J1204" i="1"/>
  <c r="D1200" i="1"/>
  <c r="J1200" i="1"/>
  <c r="D1196" i="1"/>
  <c r="J1196" i="1"/>
  <c r="D1192" i="1"/>
  <c r="J1192" i="1"/>
  <c r="D1188" i="1"/>
  <c r="J1188" i="1"/>
  <c r="D1184" i="1"/>
  <c r="J1184" i="1"/>
  <c r="D1168" i="1"/>
  <c r="J1168" i="1"/>
  <c r="D1164" i="1"/>
  <c r="J1164" i="1"/>
  <c r="D1160" i="1"/>
  <c r="J1160" i="1"/>
  <c r="D1156" i="1"/>
  <c r="J1156" i="1"/>
  <c r="D1152" i="1"/>
  <c r="J1152" i="1"/>
  <c r="D1148" i="1"/>
  <c r="J1148" i="1"/>
  <c r="D1144" i="1"/>
  <c r="J1144" i="1"/>
  <c r="D1140" i="1"/>
  <c r="J1140" i="1"/>
  <c r="D1136" i="1"/>
  <c r="J1136" i="1"/>
  <c r="D1132" i="1"/>
  <c r="J1132" i="1"/>
  <c r="D1128" i="1"/>
  <c r="J1128" i="1"/>
  <c r="D1124" i="1"/>
  <c r="J1124" i="1"/>
  <c r="D1120" i="1"/>
  <c r="J1120" i="1"/>
  <c r="D1116" i="1"/>
  <c r="J1116" i="1"/>
  <c r="D1108" i="1"/>
  <c r="J1108" i="1"/>
  <c r="D1104" i="1"/>
  <c r="J1104" i="1"/>
  <c r="D1100" i="1"/>
  <c r="J1100" i="1"/>
  <c r="D1096" i="1"/>
  <c r="J1096" i="1"/>
  <c r="D1092" i="1"/>
  <c r="J1092" i="1"/>
  <c r="D1088" i="1"/>
  <c r="J1088" i="1"/>
  <c r="D1084" i="1"/>
  <c r="J1084" i="1"/>
  <c r="D1080" i="1"/>
  <c r="J1080" i="1"/>
  <c r="D1076" i="1"/>
  <c r="J1076" i="1"/>
  <c r="D1072" i="1"/>
  <c r="J1072" i="1"/>
  <c r="D1068" i="1"/>
  <c r="J1068" i="1"/>
  <c r="D1064" i="1"/>
  <c r="J1064" i="1"/>
  <c r="D1060" i="1"/>
  <c r="J1060" i="1"/>
  <c r="D1056" i="1"/>
  <c r="J1056" i="1"/>
  <c r="D1052" i="1"/>
  <c r="J1052" i="1"/>
  <c r="D1046" i="1"/>
  <c r="J1046" i="1"/>
  <c r="D1042" i="1"/>
  <c r="J1042" i="1"/>
  <c r="D1038" i="1"/>
  <c r="J1038" i="1"/>
  <c r="D1034" i="1"/>
  <c r="J1034" i="1"/>
  <c r="D1030" i="1"/>
  <c r="J1030" i="1"/>
  <c r="D1026" i="1"/>
  <c r="J1026" i="1"/>
  <c r="D1022" i="1"/>
  <c r="J1022" i="1"/>
  <c r="D1018" i="1"/>
  <c r="J1018" i="1"/>
  <c r="D1014" i="1"/>
  <c r="J1014" i="1"/>
  <c r="D1010" i="1"/>
  <c r="J1010" i="1"/>
  <c r="D1006" i="1"/>
  <c r="J1006" i="1"/>
  <c r="D1002" i="1"/>
  <c r="J1002" i="1"/>
  <c r="D998" i="1"/>
  <c r="J998" i="1"/>
  <c r="D994" i="1"/>
  <c r="J994" i="1"/>
  <c r="D989" i="1"/>
  <c r="J989" i="1"/>
  <c r="D985" i="1"/>
  <c r="J985" i="1"/>
  <c r="D981" i="1"/>
  <c r="J981" i="1"/>
  <c r="D977" i="1"/>
  <c r="J977" i="1"/>
  <c r="D973" i="1"/>
  <c r="J973" i="1"/>
  <c r="D968" i="1"/>
  <c r="J968" i="1"/>
  <c r="D964" i="1"/>
  <c r="J964" i="1"/>
  <c r="D960" i="1"/>
  <c r="J960" i="1"/>
  <c r="D956" i="1"/>
  <c r="J956" i="1"/>
  <c r="D952" i="1"/>
  <c r="J952" i="1"/>
  <c r="D948" i="1"/>
  <c r="J948" i="1"/>
  <c r="D935" i="1"/>
  <c r="J935" i="1"/>
  <c r="D931" i="1"/>
  <c r="J931" i="1"/>
  <c r="D927" i="1"/>
  <c r="J927" i="1"/>
  <c r="D923" i="1"/>
  <c r="J923" i="1"/>
  <c r="D919" i="1"/>
  <c r="J919" i="1"/>
  <c r="D915" i="1"/>
  <c r="J915" i="1"/>
  <c r="D911" i="1"/>
  <c r="J911" i="1"/>
  <c r="D907" i="1"/>
  <c r="J907" i="1"/>
  <c r="D903" i="1"/>
  <c r="J903" i="1"/>
  <c r="D899" i="1"/>
  <c r="J899" i="1"/>
  <c r="D895" i="1"/>
  <c r="J895" i="1"/>
  <c r="D891" i="1"/>
  <c r="J891" i="1"/>
  <c r="D887" i="1"/>
  <c r="J887" i="1"/>
  <c r="D883" i="1"/>
  <c r="J883" i="1"/>
  <c r="D879" i="1"/>
  <c r="J879" i="1"/>
  <c r="D875" i="1"/>
  <c r="J875" i="1"/>
  <c r="D871" i="1"/>
  <c r="J871" i="1"/>
  <c r="D746" i="1"/>
  <c r="J746" i="1"/>
  <c r="D742" i="1"/>
  <c r="J742" i="1"/>
  <c r="D738" i="1"/>
  <c r="J738" i="1"/>
  <c r="D734" i="1"/>
  <c r="J734" i="1"/>
  <c r="D730" i="1"/>
  <c r="J730" i="1"/>
  <c r="D726" i="1"/>
  <c r="J726" i="1"/>
  <c r="D722" i="1"/>
  <c r="J722" i="1"/>
  <c r="D718" i="1"/>
  <c r="J718" i="1"/>
  <c r="D714" i="1"/>
  <c r="J714" i="1"/>
  <c r="D710" i="1"/>
  <c r="J710" i="1"/>
  <c r="D706" i="1"/>
  <c r="J706" i="1"/>
  <c r="D702" i="1"/>
  <c r="J702" i="1"/>
  <c r="D698" i="1"/>
  <c r="J698" i="1"/>
  <c r="D694" i="1"/>
  <c r="J694" i="1"/>
  <c r="D690" i="1"/>
  <c r="J690" i="1"/>
  <c r="D686" i="1"/>
  <c r="J686" i="1"/>
  <c r="D682" i="1"/>
  <c r="J682" i="1"/>
  <c r="D678" i="1"/>
  <c r="J678" i="1"/>
  <c r="D674" i="1"/>
  <c r="J674" i="1"/>
  <c r="D670" i="1"/>
  <c r="J670" i="1"/>
  <c r="D666" i="1"/>
  <c r="J666" i="1"/>
  <c r="D662" i="1"/>
  <c r="J662" i="1"/>
  <c r="D860" i="1"/>
  <c r="J860" i="1"/>
  <c r="D856" i="1"/>
  <c r="J856" i="1"/>
  <c r="D852" i="1"/>
  <c r="J852" i="1"/>
  <c r="D848" i="1"/>
  <c r="J848" i="1"/>
  <c r="D844" i="1"/>
  <c r="J844" i="1"/>
  <c r="D840" i="1"/>
  <c r="J840" i="1"/>
  <c r="D836" i="1"/>
  <c r="J836" i="1"/>
  <c r="D832" i="1"/>
  <c r="J832" i="1"/>
  <c r="D828" i="1"/>
  <c r="J828" i="1"/>
  <c r="D824" i="1"/>
  <c r="J824" i="1"/>
  <c r="D820" i="1"/>
  <c r="J820" i="1"/>
  <c r="D816" i="1"/>
  <c r="J816" i="1"/>
  <c r="D812" i="1"/>
  <c r="J812" i="1"/>
  <c r="D808" i="1"/>
  <c r="J808" i="1"/>
  <c r="D804" i="1"/>
  <c r="J804" i="1"/>
  <c r="D800" i="1"/>
  <c r="J800" i="1"/>
  <c r="D798" i="1"/>
  <c r="J798" i="1"/>
  <c r="D794" i="1"/>
  <c r="J794" i="1"/>
  <c r="D360" i="1"/>
  <c r="J360" i="1"/>
  <c r="D356" i="1"/>
  <c r="J356" i="1"/>
  <c r="D352" i="1"/>
  <c r="J352" i="1"/>
  <c r="D76" i="1"/>
  <c r="J76" i="1"/>
  <c r="D72" i="1"/>
  <c r="J72" i="1"/>
  <c r="D68" i="1"/>
  <c r="J68" i="1"/>
  <c r="D64" i="1"/>
  <c r="J64" i="1"/>
  <c r="D60" i="1"/>
  <c r="J60" i="1"/>
  <c r="D56" i="1"/>
  <c r="J56" i="1"/>
  <c r="D52" i="1"/>
  <c r="J52" i="1"/>
  <c r="D48" i="1"/>
  <c r="J48" i="1"/>
  <c r="D44" i="1"/>
  <c r="J44" i="1"/>
  <c r="D40" i="1"/>
  <c r="J40" i="1"/>
  <c r="D36" i="1"/>
  <c r="J36" i="1"/>
  <c r="D32" i="1"/>
  <c r="J32" i="1"/>
  <c r="D28" i="1"/>
  <c r="J28" i="1"/>
  <c r="D24" i="1"/>
  <c r="J24" i="1"/>
  <c r="D20" i="1"/>
  <c r="J20" i="1"/>
  <c r="D16" i="1"/>
  <c r="J16" i="1"/>
  <c r="D12" i="1"/>
  <c r="J12" i="1"/>
  <c r="D8" i="1"/>
  <c r="J8" i="1"/>
  <c r="D4" i="1"/>
  <c r="J4" i="1"/>
  <c r="D309" i="1"/>
  <c r="J309" i="1"/>
  <c r="D305" i="1"/>
  <c r="J305" i="1"/>
  <c r="D301" i="1"/>
  <c r="J301" i="1"/>
  <c r="D297" i="1"/>
  <c r="J297" i="1"/>
  <c r="D293" i="1"/>
  <c r="J293" i="1"/>
  <c r="D289" i="1"/>
  <c r="J289" i="1"/>
  <c r="D285" i="1"/>
  <c r="J285" i="1"/>
  <c r="D281" i="1"/>
  <c r="J281" i="1"/>
  <c r="D277" i="1"/>
  <c r="J277" i="1"/>
  <c r="D273" i="1"/>
  <c r="J273" i="1"/>
  <c r="D269" i="1"/>
  <c r="J269" i="1"/>
  <c r="D265" i="1"/>
  <c r="J265" i="1"/>
  <c r="D261" i="1"/>
  <c r="J261" i="1"/>
  <c r="D257" i="1"/>
  <c r="J257" i="1"/>
  <c r="D253" i="1"/>
  <c r="J253" i="1"/>
  <c r="D249" i="1"/>
  <c r="J249" i="1"/>
  <c r="D245" i="1"/>
  <c r="J245" i="1"/>
  <c r="D241" i="1"/>
  <c r="J241" i="1"/>
  <c r="D237" i="1"/>
  <c r="J237" i="1"/>
  <c r="D233" i="1"/>
  <c r="J233" i="1"/>
  <c r="D229" i="1"/>
  <c r="J229" i="1"/>
  <c r="D225" i="1"/>
  <c r="J225" i="1"/>
  <c r="D221" i="1"/>
  <c r="J221" i="1"/>
  <c r="D217" i="1"/>
  <c r="J217" i="1"/>
  <c r="D213" i="1"/>
  <c r="J213" i="1"/>
  <c r="D209" i="1"/>
  <c r="J209" i="1"/>
  <c r="D205" i="1"/>
  <c r="J205" i="1"/>
  <c r="D201" i="1"/>
  <c r="J201" i="1"/>
  <c r="D197" i="1"/>
  <c r="J197" i="1"/>
  <c r="D193" i="1"/>
  <c r="J193" i="1"/>
  <c r="D189" i="1"/>
  <c r="J189" i="1"/>
  <c r="D185" i="1"/>
  <c r="J185" i="1"/>
  <c r="D181" i="1"/>
  <c r="J181" i="1"/>
  <c r="D177" i="1"/>
  <c r="J177" i="1"/>
  <c r="D173" i="1"/>
  <c r="J173" i="1"/>
  <c r="D169" i="1"/>
  <c r="J169" i="1"/>
  <c r="D165" i="1"/>
  <c r="J165" i="1"/>
  <c r="D161" i="1"/>
  <c r="J161" i="1"/>
  <c r="D157" i="1"/>
  <c r="J157" i="1"/>
  <c r="D153" i="1"/>
  <c r="J153" i="1"/>
  <c r="D149" i="1"/>
  <c r="J149" i="1"/>
  <c r="D145" i="1"/>
  <c r="J145" i="1"/>
  <c r="D141" i="1"/>
  <c r="J141" i="1"/>
  <c r="D137" i="1"/>
  <c r="J137" i="1"/>
  <c r="D133" i="1"/>
  <c r="J133" i="1"/>
  <c r="D129" i="1"/>
  <c r="J129" i="1"/>
  <c r="D125" i="1"/>
  <c r="J125" i="1"/>
  <c r="D121" i="1"/>
  <c r="J121" i="1"/>
  <c r="D117" i="1"/>
  <c r="J117" i="1"/>
  <c r="D113" i="1"/>
  <c r="J113" i="1"/>
  <c r="D109" i="1"/>
  <c r="J109" i="1"/>
  <c r="D105" i="1"/>
  <c r="J105" i="1"/>
  <c r="D101" i="1"/>
  <c r="J101" i="1"/>
  <c r="D97" i="1"/>
  <c r="J97" i="1"/>
  <c r="D93" i="1"/>
  <c r="J93" i="1"/>
  <c r="D89" i="1"/>
  <c r="J89" i="1"/>
  <c r="D85" i="1"/>
  <c r="J85" i="1"/>
  <c r="D81" i="1"/>
  <c r="J81" i="1"/>
  <c r="D610" i="1"/>
  <c r="J610" i="1"/>
  <c r="D606" i="1"/>
  <c r="J606" i="1"/>
  <c r="D602" i="1"/>
  <c r="J602" i="1"/>
  <c r="D598" i="1"/>
  <c r="J598" i="1"/>
  <c r="D594" i="1"/>
  <c r="J594" i="1"/>
  <c r="D590" i="1"/>
  <c r="J590" i="1"/>
  <c r="D586" i="1"/>
  <c r="J586" i="1"/>
  <c r="D582" i="1"/>
  <c r="J582" i="1"/>
  <c r="D578" i="1"/>
  <c r="J578" i="1"/>
  <c r="D574" i="1"/>
  <c r="J574" i="1"/>
  <c r="D570" i="1"/>
  <c r="J570" i="1"/>
  <c r="D566" i="1"/>
  <c r="J566" i="1"/>
  <c r="D562" i="1"/>
  <c r="J562" i="1"/>
  <c r="D558" i="1"/>
  <c r="J558" i="1"/>
  <c r="D554" i="1"/>
  <c r="J554" i="1"/>
  <c r="D550" i="1"/>
  <c r="J550" i="1"/>
  <c r="D546" i="1"/>
  <c r="J546" i="1"/>
  <c r="D542" i="1"/>
  <c r="J542" i="1"/>
  <c r="D538" i="1"/>
  <c r="J538" i="1"/>
  <c r="D534" i="1"/>
  <c r="J534" i="1"/>
  <c r="D530" i="1"/>
  <c r="J530" i="1"/>
  <c r="D526" i="1"/>
  <c r="J526" i="1"/>
  <c r="D522" i="1"/>
  <c r="J522" i="1"/>
  <c r="D518" i="1"/>
  <c r="J518" i="1"/>
  <c r="D514" i="1"/>
  <c r="J514" i="1"/>
  <c r="D510" i="1"/>
  <c r="J510" i="1"/>
  <c r="D506" i="1"/>
  <c r="J506" i="1"/>
  <c r="D502" i="1"/>
  <c r="J502" i="1"/>
  <c r="D498" i="1"/>
  <c r="J498" i="1"/>
  <c r="D494" i="1"/>
  <c r="J494" i="1"/>
  <c r="D490" i="1"/>
  <c r="J490" i="1"/>
  <c r="D486" i="1"/>
  <c r="J486" i="1"/>
  <c r="D482" i="1"/>
  <c r="J482" i="1"/>
  <c r="D478" i="1"/>
  <c r="J478" i="1"/>
  <c r="D474" i="1"/>
  <c r="J474" i="1"/>
  <c r="D470" i="1"/>
  <c r="J470" i="1"/>
  <c r="D466" i="1"/>
  <c r="J466" i="1"/>
  <c r="D462" i="1"/>
  <c r="J462" i="1"/>
  <c r="D458" i="1"/>
  <c r="J458" i="1"/>
  <c r="D454" i="1"/>
  <c r="J454" i="1"/>
  <c r="D450" i="1"/>
  <c r="J450" i="1"/>
  <c r="J446" i="1"/>
  <c r="D446" i="1"/>
  <c r="J2041" i="1"/>
  <c r="J3062" i="1"/>
  <c r="J787" i="1"/>
  <c r="J655" i="1"/>
  <c r="J786" i="1"/>
  <c r="J1439" i="1"/>
  <c r="J3178" i="1"/>
  <c r="J3170" i="1"/>
  <c r="J1407" i="1"/>
  <c r="J2029" i="1"/>
  <c r="J399" i="1"/>
  <c r="J1326" i="1"/>
  <c r="J775" i="1"/>
  <c r="J647" i="1"/>
  <c r="J339" i="1"/>
  <c r="J323" i="1"/>
  <c r="J430" i="1"/>
  <c r="J414" i="1"/>
  <c r="J639" i="1"/>
  <c r="J625" i="1"/>
  <c r="J617" i="1"/>
  <c r="J2017" i="1"/>
  <c r="J2002" i="1"/>
  <c r="J3" i="1"/>
  <c r="J3102" i="1"/>
  <c r="J2589" i="1"/>
  <c r="J2574" i="1"/>
  <c r="J2558" i="1"/>
  <c r="J2542" i="1"/>
  <c r="J2525" i="1"/>
  <c r="J2509" i="1"/>
  <c r="J2493" i="1"/>
  <c r="J2477" i="1"/>
  <c r="J2461" i="1"/>
  <c r="J2931" i="1"/>
  <c r="J2915" i="1"/>
  <c r="J2899" i="1"/>
  <c r="J2883" i="1"/>
  <c r="J2867" i="1"/>
  <c r="J2848" i="1"/>
  <c r="J2832" i="1"/>
  <c r="J2816" i="1"/>
  <c r="J2800" i="1"/>
  <c r="J2784" i="1"/>
  <c r="J2769" i="1"/>
  <c r="J2753" i="1"/>
  <c r="J376" i="1"/>
  <c r="J2747" i="1"/>
  <c r="J2731" i="1"/>
  <c r="J2715" i="1"/>
  <c r="J2699" i="1"/>
  <c r="J2683" i="1"/>
  <c r="J2667" i="1"/>
  <c r="J2651" i="1"/>
  <c r="J2636" i="1"/>
  <c r="J2620" i="1"/>
  <c r="J3150" i="1"/>
  <c r="J3134" i="1"/>
  <c r="J3118" i="1"/>
  <c r="J3052" i="1"/>
  <c r="J3037" i="1"/>
  <c r="J3021" i="1"/>
  <c r="J3005" i="1"/>
  <c r="J2989" i="1"/>
  <c r="J2974" i="1"/>
  <c r="J2956" i="1"/>
  <c r="J1663" i="1"/>
  <c r="J1639" i="1"/>
  <c r="J1607" i="1"/>
  <c r="J1575" i="1"/>
  <c r="J1543" i="1"/>
  <c r="D449" i="1"/>
  <c r="J449" i="1"/>
  <c r="D447" i="1"/>
  <c r="J447" i="1"/>
</calcChain>
</file>

<file path=xl/sharedStrings.xml><?xml version="1.0" encoding="utf-8"?>
<sst xmlns="http://schemas.openxmlformats.org/spreadsheetml/2006/main" count="16125" uniqueCount="6256">
  <si>
    <t>Шлемафон За родину</t>
  </si>
  <si>
    <t>Модельные шапки</t>
  </si>
  <si>
    <t>shlemafon-za-rodinu</t>
  </si>
  <si>
    <t>Шлемафон на Берлин</t>
  </si>
  <si>
    <t>shlemafon-na-berlin</t>
  </si>
  <si>
    <t>Шлемафон выше ствол</t>
  </si>
  <si>
    <t>shlemafon-vyshe-stvol</t>
  </si>
  <si>
    <t>Рога викинг 100% шерсть комби</t>
  </si>
  <si>
    <t>roga-viking</t>
  </si>
  <si>
    <t>Шапка для сауны Ковбой Комби ПШ</t>
  </si>
  <si>
    <t>shapka-dlya-sauny-kovboj</t>
  </si>
  <si>
    <t>Шапка для сауны Крестоносец ПШ комби</t>
  </si>
  <si>
    <t>shapka-dlya-sauny-krestonosec</t>
  </si>
  <si>
    <t>Шапка для сауны Лётчик ТШ</t>
  </si>
  <si>
    <t>shapka-dlya-sauny-lyotchik-tsh</t>
  </si>
  <si>
    <t>Шапка для сауны Наполеон с выш. серая ПШ</t>
  </si>
  <si>
    <t>shapka-dlya-sauny-napoleon-s-vysh-seraya</t>
  </si>
  <si>
    <t>Шапка для сауны Наполеон звезда комби ПШ</t>
  </si>
  <si>
    <t>shapka-dlya-sauny-napoleon-zvezda</t>
  </si>
  <si>
    <t>Шапка для сауны Наполеон с выш. белая ПШ</t>
  </si>
  <si>
    <t>shapka-dlya-sauny-napoleon-s-vysh-belaya</t>
  </si>
  <si>
    <t>Шапка для сауны Панама 4-кл. Сауна""</t>
  </si>
  <si>
    <t>shapka-dlya-sauny-panama-4-kl-sauna</t>
  </si>
  <si>
    <t>Шапка для сауны Панама комби ПШ</t>
  </si>
  <si>
    <t>shapka-dlya-sauny-panama-kombi</t>
  </si>
  <si>
    <t>Шапка для сауны пиратка (панама)</t>
  </si>
  <si>
    <t>shapka-dlya-sauny-piratka-panama</t>
  </si>
  <si>
    <t>Шапка для сауны Папаха Атаман</t>
  </si>
  <si>
    <t>shapka-dlya-sauny-papakha-ataman</t>
  </si>
  <si>
    <t>Шапка для сауны Папаха Барин</t>
  </si>
  <si>
    <t>shapka-dlya-sauny-papakha-barin</t>
  </si>
  <si>
    <t>Шапка для сауны Папаха Генерал</t>
  </si>
  <si>
    <t>shapka-dlya-sauny-papakha-general</t>
  </si>
  <si>
    <t>Папаха Маршал</t>
  </si>
  <si>
    <t>papakha-marshal</t>
  </si>
  <si>
    <t>Папаха Махно</t>
  </si>
  <si>
    <t>papakha-makhno</t>
  </si>
  <si>
    <t>Папаха Полковник</t>
  </si>
  <si>
    <t>papakha-polkovnik</t>
  </si>
  <si>
    <t>Папаха с лентой</t>
  </si>
  <si>
    <t>papakha-s-lentoj</t>
  </si>
  <si>
    <t>Пилотка серая ПШ</t>
  </si>
  <si>
    <t>pilotka-seraya</t>
  </si>
  <si>
    <t>Пиратка цветная</t>
  </si>
  <si>
    <t>piratka-cvetnaya</t>
  </si>
  <si>
    <t>Рыцарь нос</t>
  </si>
  <si>
    <t>rycar-nos</t>
  </si>
  <si>
    <t>Рога маска ПШ коомби</t>
  </si>
  <si>
    <t>roga-maska</t>
  </si>
  <si>
    <t>Ушанка за родину серая ПШ</t>
  </si>
  <si>
    <t>ushanka-za-rodinu-seraya</t>
  </si>
  <si>
    <t>Ушанка звезда Комбинированная 100% шерсть</t>
  </si>
  <si>
    <t>ushanka-zvezda</t>
  </si>
  <si>
    <t>Танкист звезда серая 100% шерсть</t>
  </si>
  <si>
    <t>tankist-zvezda-seraya-100-sherst</t>
  </si>
  <si>
    <t>Танкист звезда белая 100% шерсть</t>
  </si>
  <si>
    <t>tankist-zvezda-belaya-100-sherst</t>
  </si>
  <si>
    <t>Царевна</t>
  </si>
  <si>
    <t>carevna</t>
  </si>
  <si>
    <t>Шапка для сауны Корона Царица комби Шерсть</t>
  </si>
  <si>
    <t>shapka-dlya-sauny-korona-carica</t>
  </si>
  <si>
    <t>Холмс</t>
  </si>
  <si>
    <t>kholms</t>
  </si>
  <si>
    <t>Шапка для сауны Красотка красная ПШ</t>
  </si>
  <si>
    <t>shapka-dlya-sauny-krasotka-krasnaya</t>
  </si>
  <si>
    <t>Шапка для сауны Кокетка розовая ПШ</t>
  </si>
  <si>
    <t>shapka-dlya-sauny-koketka-rozovaya</t>
  </si>
  <si>
    <t>Шапка для сауны Корона Царь комби шерсть</t>
  </si>
  <si>
    <t>shapka-dlya-sauny-korona-car</t>
  </si>
  <si>
    <t>Шапка для сауны Богатырь белый</t>
  </si>
  <si>
    <t>shapka-dlya-sauny-bogatyr-belyj</t>
  </si>
  <si>
    <t>Шапка для сауны Будёновка 8-кл. белая</t>
  </si>
  <si>
    <t>shapka-dlya-sauny-budyonovka-8-kl-belaya</t>
  </si>
  <si>
    <t>Шапка для сауны Будёновка 8-кл. серая 100% шерсть</t>
  </si>
  <si>
    <t>shapka-dlya-sauny-budyonovka-8-kl-seraya</t>
  </si>
  <si>
    <t>Шапка для сауны Будёновка 4-кл. корот. уши серая</t>
  </si>
  <si>
    <t>shapka-dlya-sauny-budyonovka-4-kl-korot-ushi-seraya</t>
  </si>
  <si>
    <t>Шапка для сауны Будёновка 4-кл. корот. уши белая</t>
  </si>
  <si>
    <t>shapka-dlya-sauny-budyonovka-4-kl-korot-ushi-belaya</t>
  </si>
  <si>
    <t>Шапка для сауны Будёновка 5-кл. серая 100% шерсть</t>
  </si>
  <si>
    <t>shapka-dlya-sauny-budyonovka-5-kl-seraya</t>
  </si>
  <si>
    <t>Шапка для сауны Будёновка корот. уши серая</t>
  </si>
  <si>
    <t>shapka-dlya-sauny-budyonovka-korot-ushi-seraya</t>
  </si>
  <si>
    <t>Фуражка с выш. В бане генералов нет</t>
  </si>
  <si>
    <t>furazhka-s-vysh-v-bane-generalov-net</t>
  </si>
  <si>
    <t>Пират 100% шерсть серая</t>
  </si>
  <si>
    <t>pirat-bsh</t>
  </si>
  <si>
    <t>Шапка для сауны Будёновка 8-кл. комби ПШ</t>
  </si>
  <si>
    <t>shapka-dlya-sauny-budyonovka-8-kl-kombi</t>
  </si>
  <si>
    <t>Ушанка на Берлин серая ПШ кант</t>
  </si>
  <si>
    <t>ushanka-na-berlin-seraya-kant</t>
  </si>
  <si>
    <t>Ушанка с выш. 2-сорт</t>
  </si>
  <si>
    <t>ushanka-s-vysh-2-sort</t>
  </si>
  <si>
    <t>Ушанка с выш. серая ПШ кант</t>
  </si>
  <si>
    <t>ushanka-s-vysh-seraya-kant</t>
  </si>
  <si>
    <t>Шапка для сауны Викинг V</t>
  </si>
  <si>
    <t>shapka-dlya-sauny-viking-v</t>
  </si>
  <si>
    <t>Шапка для сауны Панама с цветком</t>
  </si>
  <si>
    <t>shapka-dlya-sauny-panama-s-cvetkom</t>
  </si>
  <si>
    <t>Панама серая с цветком</t>
  </si>
  <si>
    <t>panama-seraya-s-cvetkom</t>
  </si>
  <si>
    <t>Панама серая обычная</t>
  </si>
  <si>
    <t>panama-seraya-obychnaya</t>
  </si>
  <si>
    <t>Шапка для бани Crazy""</t>
  </si>
  <si>
    <t>shapka-dlya-bani-crazy</t>
  </si>
  <si>
    <t>Шапка для бани Обезьяна""</t>
  </si>
  <si>
    <t>shapka-dlya-bani-obezyana</t>
  </si>
  <si>
    <t>Фуражка для бани Гражданин Начальник</t>
  </si>
  <si>
    <t>furazhka-dlya-bani-grazhdanin-nachalnik</t>
  </si>
  <si>
    <t>Фуражка для бани Товарищ военный</t>
  </si>
  <si>
    <t>furazhka-dlya-bani-tovarishh-voennyj</t>
  </si>
  <si>
    <t>Шапка для бани  Ковбой (комби войлок)</t>
  </si>
  <si>
    <t>shapka-dlya-bani-kovboj-kombi-vojlok</t>
  </si>
  <si>
    <t>Шапка для бани Бабочка №1 (комби войлок)</t>
  </si>
  <si>
    <t>shapka-dlya-bani-babochka-1-kombi-vojlok</t>
  </si>
  <si>
    <t>Шапка для бани Бабочка №2 (комби войлок)</t>
  </si>
  <si>
    <t>shapka-dlya-bani-babochka-2-kombi-vojlok</t>
  </si>
  <si>
    <t>Шапка для бани Бабочка №3 (комби войлок)</t>
  </si>
  <si>
    <t>shapka-dlya-bani-babochka-3-kombi-vojlok</t>
  </si>
  <si>
    <t>Шапка для бани Викинг (комби войлок оранж)</t>
  </si>
  <si>
    <t>shapka-dlya-bani-viking-kombi-vojlok-oranzh</t>
  </si>
  <si>
    <t>Шапка для бани Викинг (комби войлок син)</t>
  </si>
  <si>
    <t>shapka-dlya-bani-viking-kombi-vojlok-sin</t>
  </si>
  <si>
    <t>Шапка для бани Гусар</t>
  </si>
  <si>
    <t>shapka-dlya-bani-gusar</t>
  </si>
  <si>
    <t>Шапка для бани Драгун</t>
  </si>
  <si>
    <t>shapka-dlya-bani-dragun</t>
  </si>
  <si>
    <t>Шапка для бани Классическая (цветной) 1</t>
  </si>
  <si>
    <t>shapka-dlya-bani-klassicheskaya-cvetnoj-1</t>
  </si>
  <si>
    <t>Шапка для бани Классическая (цветной) 2</t>
  </si>
  <si>
    <t>shapka-dlya-bani-klassicheskaya-cvetnoj-2</t>
  </si>
  <si>
    <t>Шапка для бани Наполеон (комби войлок оранж)</t>
  </si>
  <si>
    <t>shapka-dlya-bani-napoleon-kombi-vojlok-oranzh</t>
  </si>
  <si>
    <t>Шапка для бани Наполеон (комби войлок син)</t>
  </si>
  <si>
    <t>shapka-dlya-bani-napoleon-kombi-vojlok-sin</t>
  </si>
  <si>
    <t>Шапка для бани Бескозырка</t>
  </si>
  <si>
    <t>shapka-dlya-bani-beskozyrka</t>
  </si>
  <si>
    <t>Колпак Шут</t>
  </si>
  <si>
    <t>kolpak-shut</t>
  </si>
  <si>
    <t>Панама серая Бабочка""</t>
  </si>
  <si>
    <t>panama-seraya-babochka</t>
  </si>
  <si>
    <t>Ушанка белая кант 100% шерсть</t>
  </si>
  <si>
    <t>ushanka-belaya-kant-100-sherst</t>
  </si>
  <si>
    <t>Ушанка белая с выш. кант (в ассорт.)</t>
  </si>
  <si>
    <t>ushanka-belaya-s-vysh-kant-v-assort</t>
  </si>
  <si>
    <t>Шапка для бани Казахская</t>
  </si>
  <si>
    <t>shapka-dlya-bani-kazakhskaya</t>
  </si>
  <si>
    <t>Шапка для сауны Корона Царь (фетр)</t>
  </si>
  <si>
    <t>shapka-dlya-sauny-korona-car-fetr</t>
  </si>
  <si>
    <t>Шапка для сауны Корона Царица (фетр)</t>
  </si>
  <si>
    <t>shapka-dlya-sauny-korona-carica-fetr</t>
  </si>
  <si>
    <t>Тропики</t>
  </si>
  <si>
    <t>tropici</t>
  </si>
  <si>
    <t>Фуражка + звезда 100% шерсть</t>
  </si>
  <si>
    <t>furazhka-s-vyshivkoj</t>
  </si>
  <si>
    <t>Буденовка 5-кл. Звезда бел. Сукно</t>
  </si>
  <si>
    <t>budenovka-5-kl-zvezda-bel</t>
  </si>
  <si>
    <t>Буденовка 5-кл. Звезда сер. Сукно</t>
  </si>
  <si>
    <t>budenovka-5-kl-zvezda-ser</t>
  </si>
  <si>
    <t>Шапка для бани Дракон 2012</t>
  </si>
  <si>
    <t>shapka-dlya-bani-drakon-2012</t>
  </si>
  <si>
    <t>Буденовка корот. уши, бел. ТШ</t>
  </si>
  <si>
    <t>budenovka-korot-ushi-bel-tsh</t>
  </si>
  <si>
    <t>Буденовка корот. уши, сер. ТШ</t>
  </si>
  <si>
    <t>budenovka-korot-ushi-ser-tsh</t>
  </si>
  <si>
    <t>Буденовка 2-кл. бел. 100% шерсть</t>
  </si>
  <si>
    <t>budenovka-2-kl-bel-tsh</t>
  </si>
  <si>
    <t>Буденовка 2-кл. сер. 100% шерсть</t>
  </si>
  <si>
    <t>budenovka-2-kl-ser-tsh</t>
  </si>
  <si>
    <t>Буденовка 8-кл. бел. 100% шерсть</t>
  </si>
  <si>
    <t>budenovka-8-kl-bel</t>
  </si>
  <si>
    <t>Буденовка 8-кл. сер. 100% шерсть</t>
  </si>
  <si>
    <t>budenovka-8-kl-ser-tsh</t>
  </si>
  <si>
    <t>Буденовка-Богатырь  корот. уши сер. ПШ</t>
  </si>
  <si>
    <t>budenovka-bogatyr-korot-ushi-ser</t>
  </si>
  <si>
    <t>Бейсболка для бани с вышивкой в ассорт.</t>
  </si>
  <si>
    <t>bejsbolka-dlya-bani-s-vyshivkoj-v-assort</t>
  </si>
  <si>
    <t>Колпак бесшовный с вышивкой (фетр) в ассорт.</t>
  </si>
  <si>
    <t>kolpak-besshovnyj-s-vyshivkoj-fetr-v-assort</t>
  </si>
  <si>
    <t>Колпак бесшовный (шерсть)</t>
  </si>
  <si>
    <t>kolpak-besshovnyj-sherst</t>
  </si>
  <si>
    <t>Панама для бани с вышивкой в ассорт.</t>
  </si>
  <si>
    <t>panama-dlya-bani-s-vyshivkoj-v-assort</t>
  </si>
  <si>
    <t>Папаха с вышивкой (лента) в ассорт.</t>
  </si>
  <si>
    <t>papakha-s-vyshivkoj-lenta-v-assort</t>
  </si>
  <si>
    <t>Буденовка Звезда 4-кл. комб. 100% шерсть</t>
  </si>
  <si>
    <t>budenovka-zvezda-4-kl-komb</t>
  </si>
  <si>
    <t>Буденовка Звезда шинель</t>
  </si>
  <si>
    <t>budenovka-zvezda-shinel</t>
  </si>
  <si>
    <t>Пиратка беж. с вышивкой</t>
  </si>
  <si>
    <t>piratka-bezh-s-vyshivkoj</t>
  </si>
  <si>
    <t>Ушанка с выш. шинель в ассорт.</t>
  </si>
  <si>
    <t>ushanka-s-vysh-shinel-v-assort</t>
  </si>
  <si>
    <t>Буденовка 2х-кл белая кант</t>
  </si>
  <si>
    <t>budenovka-2kh-kl-belaya-kant</t>
  </si>
  <si>
    <t>Буденовка 2х-кл серая кант</t>
  </si>
  <si>
    <t>budenovka-2kh-kl-seraya-kant</t>
  </si>
  <si>
    <t>Колпак для бани без выш. с цветным кантом + цветок (синяя)</t>
  </si>
  <si>
    <t>kolpak-dlya-bani-bez-vysh-s-cvetnym-kantom-cvetok-sinyaya</t>
  </si>
  <si>
    <t>Ушанка с выш. За родину" комби (белый перед)"</t>
  </si>
  <si>
    <t>ushanka-s-vysh-za-rodinu-kombi-belyj-pered</t>
  </si>
  <si>
    <t>Ушанка с выш. Звезда комби (белый перед)</t>
  </si>
  <si>
    <t>ushanka-s-vysh-zvezda-kombi-belyj-pered</t>
  </si>
  <si>
    <t>Ушанка с выш. На берлин" комби (белый перед)"</t>
  </si>
  <si>
    <t>ushanka-s-vysh-na-berlin-kombi-belyj-pered</t>
  </si>
  <si>
    <t>Шапка Царица корона (войлок) комби ПШ</t>
  </si>
  <si>
    <t>shapka-carica-korona-vojlok</t>
  </si>
  <si>
    <t>Шапка Царь корона (войлок) комби ПШ</t>
  </si>
  <si>
    <t>shapka-car-korona-vojlok</t>
  </si>
  <si>
    <t>Колпак для бани без выш. с цветным кантом + цветок (оранж)</t>
  </si>
  <si>
    <t>kolpak-dlya-bani-bez-vysh-s-cvetnym-kantom-cvetok-oranzh</t>
  </si>
  <si>
    <t>Колпак шутовской (цветной)</t>
  </si>
  <si>
    <t>kolpak-shutovskoj-cvetnoj</t>
  </si>
  <si>
    <t>Панама с большим цветком (оранж)</t>
  </si>
  <si>
    <t>panama-s-bolshim-cvetkom-oranzh</t>
  </si>
  <si>
    <t>Панама с большим цветком (синий)</t>
  </si>
  <si>
    <t>panama-s-bolshim-cvetkom-sinij</t>
  </si>
  <si>
    <t>Шапка для бани ковбой (комби войлок полноцветный) оранж.</t>
  </si>
  <si>
    <t>shapka-dlya-bani-kovboj-kombi-vojlok-polnocvetnyj-oranzh</t>
  </si>
  <si>
    <t>Шапка для бани ковбой (комби войлок полноцветный) синий</t>
  </si>
  <si>
    <t>shapka-dlya-bani-kovboj-kombi-vojlok-polnocvetnyj-sinij</t>
  </si>
  <si>
    <t>Бейсболка (NY) Б4025</t>
  </si>
  <si>
    <t>bejsbolka-ny-b4025</t>
  </si>
  <si>
    <t>Колпак с накатом (бабочки)</t>
  </si>
  <si>
    <t>kolpak-s-nakatom-babochki</t>
  </si>
  <si>
    <t>Колпак с накатом (розы)</t>
  </si>
  <si>
    <t>kolpak-s-nakatom-rozy</t>
  </si>
  <si>
    <t>Колпак с накатом (сердечки)</t>
  </si>
  <si>
    <t>kolpak-s-nakatom-serdechki</t>
  </si>
  <si>
    <t>Летчик Б418</t>
  </si>
  <si>
    <t>letchik-b418</t>
  </si>
  <si>
    <t>Шапка детская малышка Б45012</t>
  </si>
  <si>
    <t>shapka-detskaya-malyshka-b45012</t>
  </si>
  <si>
    <t>Папаха с лентой (шинель)</t>
  </si>
  <si>
    <t>papakha-s-lentoj-shinel</t>
  </si>
  <si>
    <t>Папаха с лентой (100% шерсть)</t>
  </si>
  <si>
    <t>papakha-s-lentoj-100-sherst</t>
  </si>
  <si>
    <t>Папаха с лентой белая ПШ</t>
  </si>
  <si>
    <t>papakha-s-lentoj-belaya-psh</t>
  </si>
  <si>
    <t>Папаха с лентой серая ПШ</t>
  </si>
  <si>
    <t>papakha-s-lentoj-seraya-psh</t>
  </si>
  <si>
    <t>Бейсболка футбол (черно-белая)</t>
  </si>
  <si>
    <t>bejsbolka-futbol-cherno-belaya</t>
  </si>
  <si>
    <t>Буденовка 8-кл. оригинал. (зеленая шинель)</t>
  </si>
  <si>
    <t>budenovka-8-kl-original-zelenaya-shinel</t>
  </si>
  <si>
    <t>Буденовка 8-кл. оригинал. (синяя шинель)</t>
  </si>
  <si>
    <t>budenovka-8-kl-original-sinyaya-shinel</t>
  </si>
  <si>
    <t>Буденовка 8-кл. оригинал.</t>
  </si>
  <si>
    <t>budenovka-8-kl-original</t>
  </si>
  <si>
    <t>Буденовка 8-кл. оригинал. (со звездой)</t>
  </si>
  <si>
    <t>budenovka-8-kl-original-so-zvezdoj</t>
  </si>
  <si>
    <t>Ушанка с выш. (шинель)</t>
  </si>
  <si>
    <t>ushanka-s-vysh-shinel</t>
  </si>
  <si>
    <t>Шапка для бани и сауны  Дюймовочка кружевная в ассорт. 100% шерсть</t>
  </si>
  <si>
    <t>shapka-dlya-bani-i-sauny-babochka-kruzhevnaya-v-assort</t>
  </si>
  <si>
    <t>Папаха триколор (100% шерсть)</t>
  </si>
  <si>
    <t>papakha-trikolor-100-sherst</t>
  </si>
  <si>
    <t>Косынка женская (звезда)</t>
  </si>
  <si>
    <t>kosynka-zhenskaya-zvezda</t>
  </si>
  <si>
    <t>Буденовка 8-кл. (черная шинель)</t>
  </si>
  <si>
    <t>budenovka-8-kl-chernaya-shinel</t>
  </si>
  <si>
    <t>Фуражка для бани Капитан</t>
  </si>
  <si>
    <t>furazhka-dlya-bani-kapitan</t>
  </si>
  <si>
    <t>Колокольчик комби (цветной)</t>
  </si>
  <si>
    <t>kolokolchik-kombi-cvetnoj</t>
  </si>
  <si>
    <t>Панама дамская (цветной кант)</t>
  </si>
  <si>
    <t>panama-damskaya-cvetnoj-kant</t>
  </si>
  <si>
    <t>Феска полноцветная</t>
  </si>
  <si>
    <t>feska-polnocvetnaya</t>
  </si>
  <si>
    <t>Буденовка Богатырь белая (шерсть)</t>
  </si>
  <si>
    <t>budenovka-bogatyr-belaya-sherst</t>
  </si>
  <si>
    <t>Буденовка Богатырь серая (шерсть)</t>
  </si>
  <si>
    <t>budenovka-bogatyr-seraya-sherst</t>
  </si>
  <si>
    <t>Летчик комби (фетр цветной, синий)</t>
  </si>
  <si>
    <t>letchik-kombi-fetr-cvetnoj</t>
  </si>
  <si>
    <t>Летчик ч/б ПШ</t>
  </si>
  <si>
    <t>letchik-ch-b-psh</t>
  </si>
  <si>
    <t>Панама дамская полноцветная</t>
  </si>
  <si>
    <t>panama-damskaya-polnocvetnaya</t>
  </si>
  <si>
    <t>Рога викинг (нос) ПШ комби</t>
  </si>
  <si>
    <t>roga-viking-nos-psh-kombi</t>
  </si>
  <si>
    <t>Танкист звезда ПШ Бежевый</t>
  </si>
  <si>
    <t>tankist-zvezda-psh</t>
  </si>
  <si>
    <t>Буденовка 8-кл. оригинал. (триколор с гербом)</t>
  </si>
  <si>
    <t>budenovka-8-kl-original-trikolor-s-gerbom</t>
  </si>
  <si>
    <t>Панама с вышивка ПШ (шнурок) в ассорт.</t>
  </si>
  <si>
    <t>panama-s-vyshivka-psh-shnurok-v-assort</t>
  </si>
  <si>
    <t>Ушанка За ВДВ комби шерсть белый перед</t>
  </si>
  <si>
    <t>ushanka-za-vdv-kombi-sherst-belyj-pered</t>
  </si>
  <si>
    <t>Ушанка с выш За ВДВ комби (шерсть) ПШ</t>
  </si>
  <si>
    <t>ushanka-s-vysh-za-vdv-kombi-sherst-psh</t>
  </si>
  <si>
    <t>Ушанка с выш За Родину комби ПШ</t>
  </si>
  <si>
    <t>ushanka-s-vysh-za-rodinu-kombi-psh</t>
  </si>
  <si>
    <t>Папаха Чапай ПШ</t>
  </si>
  <si>
    <t>papakha-chapaj-psh</t>
  </si>
  <si>
    <t>Шапка для бани Колокольчик" фетр"</t>
  </si>
  <si>
    <t>shapka-dlya-bani-kolokolchik-fetr</t>
  </si>
  <si>
    <t>Папаха Чапай"  шерсть"</t>
  </si>
  <si>
    <t>papakha-chapaj-sherst</t>
  </si>
  <si>
    <t>Бейсболка с регулятором 100% шерсть</t>
  </si>
  <si>
    <t>bejsbolka-s-regulyatorom-100-sherst</t>
  </si>
  <si>
    <t>Бескозырка Аврора" 100% шерсть"</t>
  </si>
  <si>
    <t>beskozyrka-avrora-100-sherst</t>
  </si>
  <si>
    <t>Бескозырка Варягъ" 100% шерсть"</t>
  </si>
  <si>
    <t>beskozyrka-varyag-100-sherst</t>
  </si>
  <si>
    <t>Бескозырка, фетр</t>
  </si>
  <si>
    <t>beskozyrka-fetr</t>
  </si>
  <si>
    <t>Шлемафон оригинал бежевый</t>
  </si>
  <si>
    <t>shlemafon-original-bezhevyj</t>
  </si>
  <si>
    <t>Шлемафон оригинал серый</t>
  </si>
  <si>
    <t>shlemafon-original-seryj</t>
  </si>
  <si>
    <t>Колпак Рыбацкий" полноцветный фетр"</t>
  </si>
  <si>
    <t>kolpak-rybackij-polnocvetnyj-fetr</t>
  </si>
  <si>
    <t>Ушанка со звездой, полноцветный фетр в ассорт.</t>
  </si>
  <si>
    <t>ushanka-so-zvezdoj-polnocvetnyj-fetr-v-assort</t>
  </si>
  <si>
    <t>Папаха серая  ПШ с полосой</t>
  </si>
  <si>
    <t>papakha-seraya-psh-s-polosoj</t>
  </si>
  <si>
    <t>Буденовка-богатырь с окантовкой ПШ</t>
  </si>
  <si>
    <t>budenovka-bogatyr-s-okantovkoj</t>
  </si>
  <si>
    <t>Панама дубовые листики</t>
  </si>
  <si>
    <t>panama-dubovye-listiki</t>
  </si>
  <si>
    <t>Танкист оригинал с большой кокардой</t>
  </si>
  <si>
    <t>tankist-original-s-bolshoj-kokardoj</t>
  </si>
  <si>
    <t>Фуражка без вышивки шерсть</t>
  </si>
  <si>
    <t>furazhka-bez-vyshivki-sherst</t>
  </si>
  <si>
    <t>Фуражка Капитан" ПШ"</t>
  </si>
  <si>
    <t>furazhka-kapitan-psh</t>
  </si>
  <si>
    <t>Шапка Блондинка" с косичками"</t>
  </si>
  <si>
    <t>shapka-blondinka-s-kosichkami</t>
  </si>
  <si>
    <t>Шапка Кокетка" с косичками ПШ"</t>
  </si>
  <si>
    <t>shapka-koketka-s-kosichkami-psh</t>
  </si>
  <si>
    <t>Шапка Красотка" косичками ПШ"</t>
  </si>
  <si>
    <t>shapka-krasotka-kosichkami-psh</t>
  </si>
  <si>
    <t>Шапка для бани и сауны Дева</t>
  </si>
  <si>
    <t>Шапки с вышивкой</t>
  </si>
  <si>
    <t>shapka-dlya-bani-i-sauny-deva</t>
  </si>
  <si>
    <t>Шапка для бани и сауны Скорпион</t>
  </si>
  <si>
    <t>shapka-dlya-bani-i-sauny-skorpion</t>
  </si>
  <si>
    <t>Шапка для бани и сауны Весы</t>
  </si>
  <si>
    <t>shapka-dlya-bani-i-sauny-vesy</t>
  </si>
  <si>
    <t>Шапка для бани и сауны Водолей</t>
  </si>
  <si>
    <t>shapka-dlya-bani-i-sauny-vodolej</t>
  </si>
  <si>
    <t>Шапка для бани и сауны Рыба</t>
  </si>
  <si>
    <t>shapka-dlya-bani-i-sauny-ryba</t>
  </si>
  <si>
    <t>Шапка для бани и сауны Овен</t>
  </si>
  <si>
    <t>shapka-dlya-bani-i-sauny-oven</t>
  </si>
  <si>
    <t>Шапка для бани и сауны Козерог</t>
  </si>
  <si>
    <t>shapka-dlya-bani-i-sauny-kozerog</t>
  </si>
  <si>
    <t>Шапка для бани и сауны Пермский край</t>
  </si>
  <si>
    <t>shapka-dlya-bani-i-sauny-permskij-kraj</t>
  </si>
  <si>
    <t>Шапка для бани и сауны Зенит</t>
  </si>
  <si>
    <t>shapka-dlya-bani-i-sauny-zenit</t>
  </si>
  <si>
    <t>Шапка для бани и сауны Динамо</t>
  </si>
  <si>
    <t>shapka-dlya-bani-i-sauny-dinamo</t>
  </si>
  <si>
    <t>Шапка для бани и сауны Баня - народный лекарь</t>
  </si>
  <si>
    <t>shapka-dlya-bani-i-sauny-banya-narodnyj-lekar</t>
  </si>
  <si>
    <t>Шапка для бани и сауны Где-где? В Караганде!</t>
  </si>
  <si>
    <t>shapka-dlya-bani-i-sauny-gde-gde-v-karagande</t>
  </si>
  <si>
    <t>Шапка для бани и сауны Русская парная</t>
  </si>
  <si>
    <t>shapka-dlya-bani-i-sauny-russkaya-parnaya</t>
  </si>
  <si>
    <t>Шапка для бани и сауны Попаримся (с дев.)</t>
  </si>
  <si>
    <t>shapka-dlya-bani-i-sauny-poparimsya-s-dev</t>
  </si>
  <si>
    <t>Шапка для бани и сауны Под шапкой лучшие мозги</t>
  </si>
  <si>
    <t>shapka-dlya-bani-i-sauny-pod-shapkoj-luchshie-mozgi</t>
  </si>
  <si>
    <t>Шапка для бани и сауны Пива нет идите в баню</t>
  </si>
  <si>
    <t>shapka-dlya-bani-i-sauny-piva-net-idite-v-banyu</t>
  </si>
  <si>
    <t>Шапка для бани и сауны Пар костей не ломит</t>
  </si>
  <si>
    <t>shapka-dlya-bani-i-sauny-par-kostej-ne-lomit</t>
  </si>
  <si>
    <t>Шапка для бани и сауны Нептун</t>
  </si>
  <si>
    <t>shapka-dlya-bani-i-sauny-neptun</t>
  </si>
  <si>
    <t>Шапка для бани и сауны Не парь мозги сестра</t>
  </si>
  <si>
    <t>shapka-dlya-bani-i-sauny-ne-par-mozgi-sestra</t>
  </si>
  <si>
    <t>Шапка для бани и сауны Не парь мозги брат</t>
  </si>
  <si>
    <t>shapka-dlya-bani-i-sauny-ne-par-mozgi-brat</t>
  </si>
  <si>
    <t>Шапка для бани и сауны Начальник бани</t>
  </si>
  <si>
    <t>shapka-dlya-bani-i-sauny-nachalnik-bani</t>
  </si>
  <si>
    <t>Шапка для бани и сауны Настоящий полковник</t>
  </si>
  <si>
    <t>shapka-dlya-bani-i-sauny-nastoyashhij-polkovnik</t>
  </si>
  <si>
    <t>Шапка для бани и сауны Настоящему  индейцу...</t>
  </si>
  <si>
    <t>shapka-dlya-bani-i-sauny-nastoyashhemu-indejcu</t>
  </si>
  <si>
    <t>Шапка для бани и сауны Мир труд Вам, пиво водка - мне</t>
  </si>
  <si>
    <t>shapka-dlya-bani-i-sauny-mir-trud-vam-pivo-vodka-mne</t>
  </si>
  <si>
    <t>Шапка для бани и сауны Место для мозгов</t>
  </si>
  <si>
    <t>shapka-dlya-bani-i-sauny-mesto-dlya-mozgov</t>
  </si>
  <si>
    <t>Шапка для бани и сауны Мачо</t>
  </si>
  <si>
    <t>shapka-dlya-bani-i-sauny-macho</t>
  </si>
  <si>
    <t>Шапка для бани и сауны Любитель бани</t>
  </si>
  <si>
    <t>shapka-dlya-bani-i-sauny-lyubitel-bani</t>
  </si>
  <si>
    <t>Шапка для бани и сауны Кто парится тот не старится</t>
  </si>
  <si>
    <t>shapka-dlya-bani-i-sauny-kto-paritsya-tot-ne-staritsya</t>
  </si>
  <si>
    <t>Шапка для бани и сауны Просто ангел</t>
  </si>
  <si>
    <t>shapka-dlya-bani-i-sauny-prosto-angel</t>
  </si>
  <si>
    <t>Шапка для бани и сауны Поддай, а то замерзнешь</t>
  </si>
  <si>
    <t>shapka-dlya-bani-i-sauny-poddaj-a-to-zamerznesh</t>
  </si>
  <si>
    <t>Шапка для бани и сауны Пиво налито!</t>
  </si>
  <si>
    <t>shapka-dlya-bani-i-sauny-pivo-nalito</t>
  </si>
  <si>
    <t>Шапка для бани и сауны Настоящий мачо</t>
  </si>
  <si>
    <t>shapka-dlya-bani-i-sauny-nastoyashhij-macho</t>
  </si>
  <si>
    <t>Шапка для бани и сауны Кто не бухает, тот не отдыхает</t>
  </si>
  <si>
    <t>shapka-dlya-bani-i-sauny-kto-ne-bukhaet-tot-ne-otdykhaet</t>
  </si>
  <si>
    <t>Шапка для бани и сауны Казахстан</t>
  </si>
  <si>
    <t>shapka-dlya-bani-i-sauny-kazakhstan</t>
  </si>
  <si>
    <t>Шапка для бани и сауны Иди ты в баню</t>
  </si>
  <si>
    <t>shapka-dlya-bani-i-sauny-idi-ty-v-banyu</t>
  </si>
  <si>
    <t>Шапка для бани и сауны Иди в баню Насяльника</t>
  </si>
  <si>
    <t>shapka-dlya-bani-i-sauny-idi-v-banyu-nasyalnika</t>
  </si>
  <si>
    <t>Шапка для бани и сауны Злой когда трезвый</t>
  </si>
  <si>
    <t>shapka-dlya-bani-i-sauny-zloj-kogda-trezvyj</t>
  </si>
  <si>
    <t>Шапка для бани и сауны Звезда</t>
  </si>
  <si>
    <t>shapka-dlya-bani-i-sauny-zvezda</t>
  </si>
  <si>
    <t>Шапка для бани и сауны Забей и коси</t>
  </si>
  <si>
    <t>shapka-dlya-bani-i-sauny-zabej-i-kosi</t>
  </si>
  <si>
    <t>Шапка для бани и сауны Жизнь удалась</t>
  </si>
  <si>
    <t>shapka-dlya-bani-i-sauny-zhizn-udalas</t>
  </si>
  <si>
    <t>Шапка для бани и сауны Жду в сауне</t>
  </si>
  <si>
    <t>shapka-dlya-bani-i-sauny-zhdu-v-saune</t>
  </si>
  <si>
    <t>Шапка для бани и сауны Ёжик в тумане</t>
  </si>
  <si>
    <t>shapka-dlya-bani-i-sauny-yozhik-v-tumane</t>
  </si>
  <si>
    <t>Шапка для бани и сауны Ёжик в труселях</t>
  </si>
  <si>
    <t>shapka-dlya-bani-i-sauny-yozhik-v-truselyakh</t>
  </si>
  <si>
    <t>Шапка для бани и сауны Душа компании</t>
  </si>
  <si>
    <t>shapka-dlya-bani-i-sauny-dusha-kompanii</t>
  </si>
  <si>
    <t>Шапка для бани и сауны Дух парной, дух святой</t>
  </si>
  <si>
    <t>shapka-dlya-bani-i-sauny-dukh-parnoj-dukh-svyatoj</t>
  </si>
  <si>
    <t>Шапка для бани и сауны Добротно душевно</t>
  </si>
  <si>
    <t>shapka-dlya-bani-i-sauny-dobrotno-dushevno</t>
  </si>
  <si>
    <t>Шапка для бани и сауны Добрая банька</t>
  </si>
  <si>
    <t>shapka-dlya-bani-i-sauny-dobraya-banka</t>
  </si>
  <si>
    <t>Шапка для бани и сауны Директор бани</t>
  </si>
  <si>
    <t>shapka-dlya-bani-i-sauny-direktor-bani</t>
  </si>
  <si>
    <t>Шапка для бани и сауны Директор</t>
  </si>
  <si>
    <t>shapka-dlya-bani-i-sauny-direktor</t>
  </si>
  <si>
    <t>Шапка для бани и сауны Денег много не бывает</t>
  </si>
  <si>
    <t>shapka-dlya-bani-i-sauny-deneg-mnogo-ne-byvaet</t>
  </si>
  <si>
    <t>Шапка для бани и сауны Дежурный по бане</t>
  </si>
  <si>
    <t>shapka-dlya-bani-i-sauny-dezhurnyj-po-bane</t>
  </si>
  <si>
    <t>Шапка для бани и сауны Глава семьи</t>
  </si>
  <si>
    <t>shapka-dlya-bani-i-sauny-glava-semi</t>
  </si>
  <si>
    <t>Шапка для бани и сауны Герб Украины (круг)</t>
  </si>
  <si>
    <t>shapka-dlya-bani-i-sauny-gerb-ukrainy-krug</t>
  </si>
  <si>
    <t>Шапка для бани и сауны Герб СССР</t>
  </si>
  <si>
    <t>shapka-dlya-bani-i-sauny-gerb-sssr</t>
  </si>
  <si>
    <t>Шапка для бани и сауны Герб  РФ 4-х кл.</t>
  </si>
  <si>
    <t>shapka-dlya-bani-i-sauny-gerb-rf-4-kh-kl</t>
  </si>
  <si>
    <t>Шапка для бани и сауны Все бабы ... я богиня</t>
  </si>
  <si>
    <t>shapka-dlya-bani-i-sauny-vse-baby-ya-boginya</t>
  </si>
  <si>
    <t>Шапка для бани и сауны Вирусов нет</t>
  </si>
  <si>
    <t>shapka-dlya-bani-i-sauny-virusov-net</t>
  </si>
  <si>
    <t>Шапка для бани и сауны Викинг</t>
  </si>
  <si>
    <t>shapka-dlya-bani-i-sauny-viking</t>
  </si>
  <si>
    <t>Шапка для бани и сауны Путин 4-х кл.</t>
  </si>
  <si>
    <t>shapka-dlya-bani-i-sauny-putin-4-kh-kl</t>
  </si>
  <si>
    <t>Шапка для бани и сауны В пиве сила в воде микробы</t>
  </si>
  <si>
    <t>shapka-dlya-bani-i-sauny-v-pive-sila-v-vode-mikroby</t>
  </si>
  <si>
    <t>Шапка для бани и сауны В нашей бане девки краше</t>
  </si>
  <si>
    <t>shapka-dlya-bani-i-sauny-v-nashej-bane-devki-krashe</t>
  </si>
  <si>
    <t>Шапка для бани и сауны В бане Генералов Нет-4</t>
  </si>
  <si>
    <t>shapka-dlya-bani-i-sauny-v-bane-generalov-net-4</t>
  </si>
  <si>
    <t>Шапка для бани и сауны Был бы веник, а спина найдется</t>
  </si>
  <si>
    <t>shapka-dlya-bani-i-sauny-byl-by-venik-a-spina-najdetsya</t>
  </si>
  <si>
    <t>Шапка для бани и сауны Без веника не входить</t>
  </si>
  <si>
    <t>shapka-dlya-bani-i-sauny-bez-venika-ne-vkhodit</t>
  </si>
  <si>
    <t>Шапка для бани и сауны Без баб</t>
  </si>
  <si>
    <t>shapka-dlya-bani-i-sauny-bez-bab</t>
  </si>
  <si>
    <t>Шапка для бани и сауны Баня парит силу дарит</t>
  </si>
  <si>
    <t>shapka-dlya-bani-i-sauny-banya-parit-silu-darit</t>
  </si>
  <si>
    <t>Шапка для бани и сауны Баня все грехи смоет</t>
  </si>
  <si>
    <t>shapka-dlya-bani-i-sauny-banya-vse-grekhi-smoet</t>
  </si>
  <si>
    <t>Шапка для бани и сауны Баня без пара как щи без ...</t>
  </si>
  <si>
    <t>shapka-dlya-bani-i-sauny-banya-bez-para-kak-shhi-bez-</t>
  </si>
  <si>
    <t>Шапка для бани и сауны Банька с жёлудь</t>
  </si>
  <si>
    <t>shapka-dlya-bani-i-sauny-banka-s-zhyolud</t>
  </si>
  <si>
    <t>Шапка для бани и сауны Банька по русски купола</t>
  </si>
  <si>
    <t>shapka-dlya-bani-i-sauny-banka-po-russki-kupola</t>
  </si>
  <si>
    <t>Шапка для бани и сауны Баня по русски ( с вет. )</t>
  </si>
  <si>
    <t>shapka-dlya-bani-i-sauny-banya-po-russki-s-vet-</t>
  </si>
  <si>
    <t>Шапка для бани и сауны Банька лист</t>
  </si>
  <si>
    <t>shapka-dlya-bani-i-sauny-banka-list</t>
  </si>
  <si>
    <t>Шапка для бани и сауны Банщик всея руси</t>
  </si>
  <si>
    <t>shapka-dlya-bani-i-sauny-banshhik-vseya-rusi</t>
  </si>
  <si>
    <t>Шапка для бани и сауны VIP</t>
  </si>
  <si>
    <t>shapka-dlya-bani-i-sauny-vip</t>
  </si>
  <si>
    <t>Шапка для бани и сауны DeD</t>
  </si>
  <si>
    <t>shapka-dlya-bani-i-sauny-ded</t>
  </si>
  <si>
    <t>Шапка для бани BOSS</t>
  </si>
  <si>
    <t>shapka-dlya-bani-boss</t>
  </si>
  <si>
    <t>Шапка для бани В бане генералов нет" (дуб. лист)"</t>
  </si>
  <si>
    <t>shapka-dlya-bani-v-bane-generalov-net-dub-list</t>
  </si>
  <si>
    <t>Шапка для бани Sauna" (дуб. лист)"</t>
  </si>
  <si>
    <t>shapka-dlya-bani-sauna-dub-list</t>
  </si>
  <si>
    <t>Шапка для бани В бане веник - дороже денег" (дуб. лист)"</t>
  </si>
  <si>
    <t>shapka-dlya-bani-v-bane-venik-dorozhe-deneg-dub-list</t>
  </si>
  <si>
    <t>Шапка для бани Царица" (дуб. лист)"</t>
  </si>
  <si>
    <t>shapka-dlya-bani-carica-dub-list</t>
  </si>
  <si>
    <t>Шапка для бани Настоящий полковник" (дуб. лист)"</t>
  </si>
  <si>
    <t>shapka-dlya-bani-nastoyashhij-polkovnik-dub-list</t>
  </si>
  <si>
    <t>Шапка для бани Царь" (дуб. лист)"</t>
  </si>
  <si>
    <t>shapka-dlya-bani-car-dub-list</t>
  </si>
  <si>
    <t>Шапка для бани и сауны В бане генералов нет (Шар)</t>
  </si>
  <si>
    <t>shapka-dlya-bani-i-sauny-v-bane-generalov-net-shar</t>
  </si>
  <si>
    <t>Шапка для бани и сауны Боевая подруга</t>
  </si>
  <si>
    <t>shapka-dlya-bani-i-sauny-boevaya-podruga</t>
  </si>
  <si>
    <t>Шапка для бани BEER</t>
  </si>
  <si>
    <t>shapka-dlya-bani-beer</t>
  </si>
  <si>
    <t>Шапка для бани Big-BOSS</t>
  </si>
  <si>
    <t>shapka-dlya-bani-big-boss</t>
  </si>
  <si>
    <t>Шапка для бани Boss</t>
  </si>
  <si>
    <t>Шапка для бани BOSS (тазик)</t>
  </si>
  <si>
    <t>shapka-dlya-bani-boss-tazik</t>
  </si>
  <si>
    <t>Шапка для бани и сауны Lord</t>
  </si>
  <si>
    <t>shapka-dlya-bani-i-sauny-lord</t>
  </si>
  <si>
    <t>Шапка для бани и сауны MAFIA (троица)</t>
  </si>
  <si>
    <t>shapka-dlya-bani-i-sauny-mafia-troica</t>
  </si>
  <si>
    <t>Шапка для бани и сауны Sauna (ушат и веник)</t>
  </si>
  <si>
    <t>shapka-dlya-bani-i-sauny-sauna-ushat-i-venik</t>
  </si>
  <si>
    <t>Шапка для бани и сауны Бабушка (узор)</t>
  </si>
  <si>
    <t>shapka-dlya-bani-i-sauny-babushka-uzor</t>
  </si>
  <si>
    <t>Шапка для бани и сауны Банный-день</t>
  </si>
  <si>
    <t>shapka-dlya-bani-i-sauny-bannyj-den</t>
  </si>
  <si>
    <t>Шапка для бани и сауны Банька-(шрифт)</t>
  </si>
  <si>
    <t>shapka-dlya-bani-i-sauny-banka-shrift</t>
  </si>
  <si>
    <t>Шапка для бани и сауны Банька меня попарька</t>
  </si>
  <si>
    <t>shapka-dlya-bani-i-sauny-banka-menya-poparka</t>
  </si>
  <si>
    <t>Шапка для бани и сауны Баня все грехи смоет (дедушка)</t>
  </si>
  <si>
    <t>shapka-dlya-bani-i-sauny-banya-vse-grekhi-smoet-dedushka</t>
  </si>
  <si>
    <t>Шапка для бани и сауны Барин (дедушка)</t>
  </si>
  <si>
    <t>shapka-dlya-bani-i-sauny-barin-dedushka</t>
  </si>
  <si>
    <t>Шапка для бани и сауны Барыня</t>
  </si>
  <si>
    <t>shapka-dlya-bani-i-sauny-barynya</t>
  </si>
  <si>
    <t>Шапка для бани и сауны Будь крепок душой и телом</t>
  </si>
  <si>
    <t>shapka-dlya-bani-i-sauny-bud-krepok-dushoj-i-telom</t>
  </si>
  <si>
    <t>Шапка для бани и сауны В бане генералов нет (знак)</t>
  </si>
  <si>
    <t>shapka-dlya-bani-i-sauny-v-bane-generalov-net-znak</t>
  </si>
  <si>
    <t>Шапка для бани и сауны В бане генералов нет (звезда)</t>
  </si>
  <si>
    <t>shapka-dlya-bani-i-sauny-v-bane-generalov-net-zvezda</t>
  </si>
  <si>
    <t>Шапка для бани и сауны В баню (на коне)</t>
  </si>
  <si>
    <t>shapka-dlya-bani-i-sauny-v-banyu-na-kone</t>
  </si>
  <si>
    <t>Шапка для бани и сауны Великий воин</t>
  </si>
  <si>
    <t>shapka-dlya-bani-i-sauny-velikij-voin</t>
  </si>
  <si>
    <t>Шапка для бани и сауны В здоровом теле, здоровый дух</t>
  </si>
  <si>
    <t>shapka-dlya-bani-i-sauny-v-zdorovom-tele-zdorovyj-dukh</t>
  </si>
  <si>
    <t>Шапка для бани и сауны В нашей бане девки краше (тела)</t>
  </si>
  <si>
    <t>shapka-dlya-bani-i-sauny-v-nashej-bane-devki-krashe-tela</t>
  </si>
  <si>
    <t>Шапка для бани и сауны Говорим баня подразумеваем пиво</t>
  </si>
  <si>
    <t>shapka-dlya-bani-i-sauny-govorim-banya-podrazumevaem-pivo</t>
  </si>
  <si>
    <t>Шапка для бани и сауны Граф</t>
  </si>
  <si>
    <t>shapka-dlya-bani-i-sauny-graf</t>
  </si>
  <si>
    <t>Шапка для бани и сауны Графиня</t>
  </si>
  <si>
    <t>shapka-dlya-bani-i-sauny-grafinya</t>
  </si>
  <si>
    <t>Шапка для бани и сауны Дедушка (узор)</t>
  </si>
  <si>
    <t>shapka-dlya-bani-i-sauny-dedushka-uzor</t>
  </si>
  <si>
    <t>Шапка для бани и сауны Директор бани (герб)</t>
  </si>
  <si>
    <t>shapka-dlya-bani-i-sauny-direktor-bani-gerb</t>
  </si>
  <si>
    <t>Шапка для бани и сауны Директор бани (черный-герб)</t>
  </si>
  <si>
    <t>shapka-dlya-bani-i-sauny-direktor-bani-chernyj-gerb</t>
  </si>
  <si>
    <t>Шапка для бани и сауны Директор бани (шрифт)</t>
  </si>
  <si>
    <t>shapka-dlya-bani-i-sauny-direktor-bani-shrift</t>
  </si>
  <si>
    <t>Шапка для бани и сауны Еще</t>
  </si>
  <si>
    <t>shapka-dlya-bani-i-sauny-eshhe</t>
  </si>
  <si>
    <t>Шапка для бани и сауны Живи без бед 120 лет</t>
  </si>
  <si>
    <t>shapka-dlya-bani-i-sauny-zhivi-bez-bed-120-let</t>
  </si>
  <si>
    <t>Шапка для бани и сауны Живи без бед 120 лет (жёлудь)</t>
  </si>
  <si>
    <t>shapka-dlya-bani-i-sauny-zhivi-bez-bed-120-let-zhyolud</t>
  </si>
  <si>
    <t>Шапка для бани и сауны Жизнь прекрасна (домик-2)</t>
  </si>
  <si>
    <t>shapka-dlya-bani-i-sauny-zhizn-prekrasna-domik-2</t>
  </si>
  <si>
    <t>Шапка для бани и сауны Жизнь прекрасна (домик)</t>
  </si>
  <si>
    <t>shapka-dlya-bani-i-sauny-zhizn-prekrasna-domik</t>
  </si>
  <si>
    <t>Шапка для бани и сауны Жизнь удалась (кот)</t>
  </si>
  <si>
    <t>shapka-dlya-bani-i-sauny-zhizn-udalas-kot</t>
  </si>
  <si>
    <t>Шапка для бани и сауны Жизнь удалась (мед.)</t>
  </si>
  <si>
    <t>shapka-dlya-bani-i-sauny-zhizn-udalas-med</t>
  </si>
  <si>
    <t>Шапка для бани и сауны Жизнь удалась (мышь)</t>
  </si>
  <si>
    <t>shapka-dlya-bani-i-sauny-zhizn-udalas-mysh</t>
  </si>
  <si>
    <t>Шапка для бани и сауны Жизнь хороша когда пьешь не спеша</t>
  </si>
  <si>
    <t>shapka-dlya-bani-i-sauny-zhizn-khorosha-kogda-pesh-ne-spesha</t>
  </si>
  <si>
    <t>Шапка для бани и сауны Заживём по новому</t>
  </si>
  <si>
    <t>shapka-dlya-bani-i-sauny-zazhivyom-po-novomu</t>
  </si>
  <si>
    <t>Шапка для бани и сауны Злой когда трезвый (кролик)</t>
  </si>
  <si>
    <t>shapka-dlya-bani-i-sauny-zloj-kogda-trezvyj-krolik</t>
  </si>
  <si>
    <t>Шапка для бани и сауны Идите в баню</t>
  </si>
  <si>
    <t>shapka-dlya-bani-i-sauny-idite-v-banyu</t>
  </si>
  <si>
    <t>Шапка для бани и сауны Идите в баню (девушка)</t>
  </si>
  <si>
    <t>shapka-dlya-bani-i-sauny-idite-v-banyu-devushka</t>
  </si>
  <si>
    <t>Шапка для бани и сауны Крикун</t>
  </si>
  <si>
    <t>shapka-dlya-bani-i-sauny-krikun</t>
  </si>
  <si>
    <t>Шапка для бани и сауны Лучше пузо от пиво чем горб от работы</t>
  </si>
  <si>
    <t>shapka-dlya-bani-i-sauny-luchshe-puzo-ot-pivo-chem-gorb-ot-raboty</t>
  </si>
  <si>
    <t>Шапка для бани и сауны Мой генерал</t>
  </si>
  <si>
    <t>shapka-dlya-bani-i-sauny-moj-general</t>
  </si>
  <si>
    <t>Шапка для бани и сауны Молоко вдвойне вкусней если это пиво</t>
  </si>
  <si>
    <t>shapka-dlya-bani-i-sauny-moloko-vdvojne-vkusnej-esli-eto-pivo</t>
  </si>
  <si>
    <t>Шапка для бани и сауны Нас-рать</t>
  </si>
  <si>
    <t>shapka-dlya-bani-i-sauny-nas-rat</t>
  </si>
  <si>
    <t>Шапка для бани и сауны Настоящий полковник (погон)</t>
  </si>
  <si>
    <t>shapka-dlya-bani-i-sauny-nastoyashhij-polkovnik-pogon</t>
  </si>
  <si>
    <t>Шапка для бани и сауны Не... (мозг)</t>
  </si>
  <si>
    <t>shapka-dlya-bani-i-sauny-ne-mozg</t>
  </si>
  <si>
    <t>Шапка для бани и сауны Не вижу повода не выпить</t>
  </si>
  <si>
    <t>shapka-dlya-bani-i-sauny-ne-vizhu-povoda-ne-vypit</t>
  </si>
  <si>
    <t>Шапка для бани и сауны Не дай себе-засохнуть (бармен)</t>
  </si>
  <si>
    <t>shapka-dlya-bani-i-sauny-ne-daj-sebe-zasokhnut-barmen</t>
  </si>
  <si>
    <t>Шапка для бани и сауны Не имей сто друзей а имей всех врагов</t>
  </si>
  <si>
    <t>shapka-dlya-bani-i-sauny-ne-imej-sto-druzej-a-imej-vsekh-vragov</t>
  </si>
  <si>
    <t>Шапка для бани и сауны Не парься в жизни парься в бане</t>
  </si>
  <si>
    <t>shapka-dlya-bani-i-sauny-ne-parsya-v-zhizni-parsya-v-bane</t>
  </si>
  <si>
    <t>Шапка для бани и сауны Не парься в жизни парься в бане (мужик)</t>
  </si>
  <si>
    <t>shapka-dlya-bani-i-sauny-ne-parsya-v-zhizni-parsya-v-bane-muzhik</t>
  </si>
  <si>
    <t>Шапка для бани и сауны Норму знаю упал хватит</t>
  </si>
  <si>
    <t>shapka-dlya-bani-i-sauny-normu-znayu-upal-khvatit</t>
  </si>
  <si>
    <t>Шапка для бани и сауны Олигарх (дед)</t>
  </si>
  <si>
    <t>shapka-dlya-bani-i-sauny-oligarkh-ded</t>
  </si>
  <si>
    <t>Шапка для бани и сауны Ох, попарюсь!</t>
  </si>
  <si>
    <t>shapka-dlya-bani-i-sauny-okh-poparyus</t>
  </si>
  <si>
    <t>Шапка для бани и сауны Парюсь 4 ноги</t>
  </si>
  <si>
    <t>shapka-dlya-bani-i-sauny-paryus-4-nogi</t>
  </si>
  <si>
    <t>Шапка для бани и сауны Пива SUKA хочецца</t>
  </si>
  <si>
    <t>shapka-dlya-bani-i-sauny-piva-suka-khochecca</t>
  </si>
  <si>
    <t>Шапка для бани и сауны Пиво налито (пчела)</t>
  </si>
  <si>
    <t>shapka-dlya-bani-i-sauny-pivo-nalito-pchela</t>
  </si>
  <si>
    <t>Шапка для бани и сауны Плейбой теперь по русски</t>
  </si>
  <si>
    <t>shapka-dlya-bani-i-sauny-plejboj-teper-po-russki</t>
  </si>
  <si>
    <t>Шапка для бани и сауны Под шапой лучшие мозги (воскл. знак)</t>
  </si>
  <si>
    <t>shapka-dlya-bani-i-sauny-pod-shapoj-luchshie-mozgi-voskl-znak</t>
  </si>
  <si>
    <t>Шапка для бани и сауны Потри спинку</t>
  </si>
  <si>
    <t>shapka-dlya-bani-i-sauny-potri-spinku</t>
  </si>
  <si>
    <t>Шапка для бани и сауны Почувствуй себя дровами</t>
  </si>
  <si>
    <t>shapka-dlya-bani-i-sauny-pochuvstvuj-sebya-drovami</t>
  </si>
  <si>
    <t>Шапка для бани и сауны Принц</t>
  </si>
  <si>
    <t>shapka-dlya-bani-i-sauny-princ</t>
  </si>
  <si>
    <t>Шапка для бани и сауны Принцесса</t>
  </si>
  <si>
    <t>shapka-dlya-bani-i-sauny-princessa</t>
  </si>
  <si>
    <t>Шапка для бани и сауны Принцесса (девушка)</t>
  </si>
  <si>
    <t>shapka-dlya-bani-i-sauny-princessa-devushka</t>
  </si>
  <si>
    <t>Шапка для бани и сауны Россия" (триколор)"</t>
  </si>
  <si>
    <t>shapka-dlya-bani-i-sauny-rossiya-trikolor</t>
  </si>
  <si>
    <t>Шапка для бани и сауны Русская парная самая крутая (домик)</t>
  </si>
  <si>
    <t>shapka-dlya-bani-i-sauny-russkaya-parnaya-samaya-krutaya-domik</t>
  </si>
  <si>
    <t>Шапка для бани и сауны Самые жаркие пожелания" (дед)"</t>
  </si>
  <si>
    <t>shapka-dlya-bani-i-sauny-samye-zharkie-pozhelaniya-ded</t>
  </si>
  <si>
    <t>Шапка для бани и сауны Самые жаркие пожелания" 2"</t>
  </si>
  <si>
    <t>shapka-dlya-bani-i-sauny-samye-zharkie-pozhelaniya-2</t>
  </si>
  <si>
    <t>Шапка для бани и сауны СЛП (троица)</t>
  </si>
  <si>
    <t>shapka-dlya-bani-i-sauny-slp-troica</t>
  </si>
  <si>
    <t>Шапка для бани и сауны С праздником""</t>
  </si>
  <si>
    <t>shapka-dlya-bani-i-sauny-s-prazdnikom</t>
  </si>
  <si>
    <t>Шапка для бани и сауны Хозяин бани" (дед 2)"</t>
  </si>
  <si>
    <t>shapka-dlya-bani-i-sauny-khozyain-bani-ded-2</t>
  </si>
  <si>
    <t>Шапка для бани и сауны Хозяин бани" (дед)"</t>
  </si>
  <si>
    <t>shapka-dlya-bani-i-sauny-khozyain-bani-ded</t>
  </si>
  <si>
    <t>Шапка для бани и сауны Хозяин бани (шрифт)</t>
  </si>
  <si>
    <t>shapka-dlya-bani-i-sauny-khozyain-bani-shrift</t>
  </si>
  <si>
    <t>Шапка для бани и сауны Хозяйка бани</t>
  </si>
  <si>
    <t>shapka-dlya-bani-i-sauny-khozyajka-bani</t>
  </si>
  <si>
    <t>Шапка для бани и сауны Хорошему коту весь год март</t>
  </si>
  <si>
    <t>shapka-dlya-bani-i-sauny-khoroshemu-kotu-ves-god-mart</t>
  </si>
  <si>
    <t>Шапка для бани и сауны Хочу в баню</t>
  </si>
  <si>
    <t>shapka-dlya-bani-i-sauny-khochu-v-banyu</t>
  </si>
  <si>
    <t>Шапка для бани и сауны Хочу в баню" (веточка)"</t>
  </si>
  <si>
    <t>shapka-dlya-bani-i-sauny-khochu-v-banyu-vetochka</t>
  </si>
  <si>
    <t>Шапка для бани и сауны Хочу в баню" (лист)"</t>
  </si>
  <si>
    <t>shapka-dlya-bani-i-sauny-khochu-v-banyu-list</t>
  </si>
  <si>
    <t>Шапка для бани и сауны Царевна""</t>
  </si>
  <si>
    <t>shapka-dlya-bani-i-sauny-carevna</t>
  </si>
  <si>
    <t>Шапка для бани и сауны Царица" (корона цветная)"</t>
  </si>
  <si>
    <t>shapka-dlya-bani-i-sauny-carica-korona-cvetnaya</t>
  </si>
  <si>
    <t>Шапка для бани и сауны Царская банька""</t>
  </si>
  <si>
    <t>shapka-dlya-bani-i-sauny-carskaya-banka</t>
  </si>
  <si>
    <t>Шапка для бани и сауны Царь (корона-цветная)</t>
  </si>
  <si>
    <t>shapka-dlya-bani-i-sauny-car-korona-cvetnaya</t>
  </si>
  <si>
    <t>Шапка для бани и сауны Царская банька" (девушка)"</t>
  </si>
  <si>
    <t>shapka-dlya-bani-i-sauny-carskaya-banka-devushka</t>
  </si>
  <si>
    <t>Шапка для бани и сауны Царь" (корона-цветная)"</t>
  </si>
  <si>
    <t>Шапка для бани и сауны Шапка невидимка""</t>
  </si>
  <si>
    <t>shapka-dlya-bani-i-sauny-shapka-nevidimka</t>
  </si>
  <si>
    <t>Шапка для бани и сауны Шоколадки не пью""</t>
  </si>
  <si>
    <t>shapka-dlya-bani-i-sauny-shokoladki-ne-pyu</t>
  </si>
  <si>
    <t>Шапка для бани и сауны Это моя баня""</t>
  </si>
  <si>
    <t>shapka-dlya-bani-i-sauny-eto-moya-banya</t>
  </si>
  <si>
    <t>Шапка для бани и сауны Я не грустный я трезвый</t>
  </si>
  <si>
    <t>shapka-dlya-bani-i-sauny-ya-ne-grustnyj-ya-trezvyj</t>
  </si>
  <si>
    <t>Шапка для бани и сауны Я не грустный я трезвый (мишка)</t>
  </si>
  <si>
    <t>shapka-dlya-bani-i-sauny-ya-ne-grustnyj-ya-trezvyj-mishka</t>
  </si>
  <si>
    <t>Шапка для бани и сауны БЛИЗНЕЦЫ</t>
  </si>
  <si>
    <t>shapka-dlya-bani-i-sauny-bliznecy</t>
  </si>
  <si>
    <t>Шапка для бани и сауны ВЕСЫ</t>
  </si>
  <si>
    <t>Шапка для бани и сауны ВОДОЛЕЙ</t>
  </si>
  <si>
    <t>Шапка для бани и сауны ДЕВА</t>
  </si>
  <si>
    <t>Шапка для бани и сауны КОЗЕРОГ</t>
  </si>
  <si>
    <t>Шапка для бани и сауны ЛЕВ</t>
  </si>
  <si>
    <t>shapka-dlya-bani-i-sauny-lev</t>
  </si>
  <si>
    <t>Шапка для бани и сауны РАК</t>
  </si>
  <si>
    <t>shapka-dlya-bani-i-sauny-rak</t>
  </si>
  <si>
    <t>Шапка для бани и сауны РЫБЫ</t>
  </si>
  <si>
    <t>shapka-dlya-bani-i-sauny-ryby</t>
  </si>
  <si>
    <t>Шапка для бани и сауны СКОРПИОН</t>
  </si>
  <si>
    <t>Шапка для бани и сауны СТРЕЛЕЦ</t>
  </si>
  <si>
    <t>shapka-dlya-bani-i-sauny-strelec</t>
  </si>
  <si>
    <t>Шапка для бани и сауны ТЕЛЕЦ</t>
  </si>
  <si>
    <t>shapka-dlya-bani-i-sauny-telec</t>
  </si>
  <si>
    <t>Шапка для бани BOSS (красн.)</t>
  </si>
  <si>
    <t>shapka-dlya-bani-boss-krasn</t>
  </si>
  <si>
    <t>Шапка для бани и сауны SAUNA (девушка)</t>
  </si>
  <si>
    <t>shapka-dlya-bani-i-sauny-sauna-devushka</t>
  </si>
  <si>
    <t>Шапка для бани и сауны VIP (корона)</t>
  </si>
  <si>
    <t>shapka-dlya-bani-i-sauny-vip-korona</t>
  </si>
  <si>
    <t>Шапка для бани и сауны Банька (желудь)</t>
  </si>
  <si>
    <t>shapka-dlya-bani-i-sauny-banka-zhelud</t>
  </si>
  <si>
    <t>Шапка для бани и сауны Баня (бочка)</t>
  </si>
  <si>
    <t>shapka-dlya-bani-i-sauny-banya-bochka</t>
  </si>
  <si>
    <t>Шапка для бани и сауны Баня</t>
  </si>
  <si>
    <t>shapka-dlya-bani-i-sauny-banya</t>
  </si>
  <si>
    <t>Шапка для бани и сауны Баня до и после</t>
  </si>
  <si>
    <t>shapka-dlya-bani-i-sauny-banya-do-i-posle</t>
  </si>
  <si>
    <t>Шапка для бани и сауны Без веника не входить (желудь)</t>
  </si>
  <si>
    <t>shapka-dlya-bani-i-sauny-bez-venika-ne-vkhodit-zhelud</t>
  </si>
  <si>
    <t>Шапка для бани и сауны Без веника не входить (знак)</t>
  </si>
  <si>
    <t>shapka-dlya-bani-i-sauny-bez-venika-ne-vkhodit-znak</t>
  </si>
  <si>
    <t>Шапка для бани и сауны В бане все равны (флаг)</t>
  </si>
  <si>
    <t>shapka-dlya-bani-i-sauny-v-bane-vse-ravny-flag</t>
  </si>
  <si>
    <t>Шапка для бани и сауны В бане ген. нет (фуражка)</t>
  </si>
  <si>
    <t>shapka-dlya-bani-i-sauny-v-bane-gen-net-furazhka</t>
  </si>
  <si>
    <t>Шапка для бани и сауны В баню!!!</t>
  </si>
  <si>
    <t>shapka-dlya-bani-i-sauny-v-banyu</t>
  </si>
  <si>
    <t>Шапка для бани и сауны В нашей бане девки краше (Жасмин)</t>
  </si>
  <si>
    <t>shapka-dlya-bani-i-sauny-v-nashej-bane-devki-krashe-zhasmin</t>
  </si>
  <si>
    <t>Шапка для бани и сауны Выпусти пар (чайник)</t>
  </si>
  <si>
    <t>shapka-dlya-bani-i-sauny-vypusti-par-chajnik</t>
  </si>
  <si>
    <t>Шапка для бани и сауны Есть веник и для тебя (кактус)</t>
  </si>
  <si>
    <t>shapka-dlya-bani-i-sauny-est-venik-i-dlya-tebya-kaktus</t>
  </si>
  <si>
    <t>Шапка для бани и сауны Жизнь удалась (bear)</t>
  </si>
  <si>
    <t>shapka-dlya-bani-i-sauny-zhizn-udalas-bear</t>
  </si>
  <si>
    <t>Шапка для бани и сауны Жизнь удалась (заяц)</t>
  </si>
  <si>
    <t>shapka-dlya-bani-i-sauny-zhizn-udalas-zayac</t>
  </si>
  <si>
    <t>Шапка для бани и сауны Крутой</t>
  </si>
  <si>
    <t>shapka-dlya-bani-i-sauny-krutoj</t>
  </si>
  <si>
    <t>Шапка для бани и сауны Кто не бухает тот не отдыхает</t>
  </si>
  <si>
    <t>Шапка для бани и сауны Невзирая на чины все равны</t>
  </si>
  <si>
    <t>shapka-dlya-bani-i-sauny-nevziraya-na-chiny-vse-ravny</t>
  </si>
  <si>
    <t>Шапка для бани и сауны Норму знаю (мышь)</t>
  </si>
  <si>
    <t>shapka-dlya-bani-i-sauny-normu-znayu-mysh</t>
  </si>
  <si>
    <t>Шапка для бани и сауны Опять нет повода</t>
  </si>
  <si>
    <t>shapka-dlya-bani-i-sauny-opyat-net-povoda</t>
  </si>
  <si>
    <t>Шапка для бани и сауны Парься от души</t>
  </si>
  <si>
    <t>shapka-dlya-bani-i-sauny-parsya-ot-dushi</t>
  </si>
  <si>
    <t>Шапка для бани и сауны Парюсь (ноги)</t>
  </si>
  <si>
    <t>shapka-dlya-bani-i-sauny-paryus-nogi</t>
  </si>
  <si>
    <t>Шапка для бани и сауны Попаримся</t>
  </si>
  <si>
    <t>shapka-dlya-bani-i-sauny-poparimsya</t>
  </si>
  <si>
    <t>Шапка для бани и сауны Русская баня""</t>
  </si>
  <si>
    <t>shapka-dlya-bani-i-sauny-russkaya-banya</t>
  </si>
  <si>
    <t>Шапка для бани и сауны СЛП (дом)</t>
  </si>
  <si>
    <t>shapka-dlya-bani-i-sauny-slp-dom</t>
  </si>
  <si>
    <t>Шапка для бани и сауны Хочу в баню" (дев.)"</t>
  </si>
  <si>
    <t>shapka-dlya-bani-i-sauny-khochu-v-banyu-dev</t>
  </si>
  <si>
    <t>Шапка для бани и сауны Царь" (лев)"</t>
  </si>
  <si>
    <t>shapka-dlya-bani-i-sauny-car-lev</t>
  </si>
  <si>
    <t>Шапка для бани и сауны Чемпион по банному спорту""</t>
  </si>
  <si>
    <t>shapka-dlya-bani-i-sauny-chempion-po-bannomu-sportu</t>
  </si>
  <si>
    <t>Шапка для бани Два наряда вне очереди</t>
  </si>
  <si>
    <t>shapka-dlya-bani-dva-naryada-vne-ocheredi</t>
  </si>
  <si>
    <t>Шапка для бани Барыня</t>
  </si>
  <si>
    <t>shapka-dlya-bani-barynya</t>
  </si>
  <si>
    <t>Шапка для бани Береги яйца смолоду</t>
  </si>
  <si>
    <t>shapka-dlya-bani-beregi-yajca-smolodu</t>
  </si>
  <si>
    <t>Шапка для бани Будь здоров</t>
  </si>
  <si>
    <t>shapka-dlya-bani-bud-zdorov</t>
  </si>
  <si>
    <t>Шапка для бани В здоровом теле</t>
  </si>
  <si>
    <t>shapka-dlya-bani-v-zdorovom-tele</t>
  </si>
  <si>
    <t>Шапка для бани Царь, просто царь</t>
  </si>
  <si>
    <t>shapka-dlya-bani-car-prosto-car</t>
  </si>
  <si>
    <t>Шапка для бани с накатом в ассорт.</t>
  </si>
  <si>
    <t>shapka-dlya-bani-s-nakatom-v-assort</t>
  </si>
  <si>
    <t>Шапка для бани 4-кл. с выш. (фигурный край) в ассорт.</t>
  </si>
  <si>
    <t>shapka-dlya-bani-4-kl-s-vysh-figurnyj-kraj-v-assort</t>
  </si>
  <si>
    <t>Шапка для бани ПШ комби с выш. в ассорт.</t>
  </si>
  <si>
    <t>shapka-dlya-bani-psh-kombi-s-vysh-v-assort</t>
  </si>
  <si>
    <t>Шапка для бани 2014</t>
  </si>
  <si>
    <t>shapka-dlya-bani-2014</t>
  </si>
  <si>
    <t>Шапка для бани 2014 С новым годом</t>
  </si>
  <si>
    <t>shapka-dlya-bani-2014-s-novym-godom</t>
  </si>
  <si>
    <t>Шапка для бани Банщик всея руси</t>
  </si>
  <si>
    <t>shapka-dlya-bani-banshhik-vseya-rusi</t>
  </si>
  <si>
    <t>Шапка для бани Генералиссимус</t>
  </si>
  <si>
    <t>shapka-dlya-bani-generalissimus</t>
  </si>
  <si>
    <t>Шапка для бани За тех, кто в сапогах</t>
  </si>
  <si>
    <t>shapka-dlya-bani-za-tekh-kto-v-sapogakh</t>
  </si>
  <si>
    <t>Александр ПШ</t>
  </si>
  <si>
    <t>Имена</t>
  </si>
  <si>
    <t>aleksandr-psh</t>
  </si>
  <si>
    <t>Александра ПШ</t>
  </si>
  <si>
    <t>aleksandra-psh</t>
  </si>
  <si>
    <t>Алексей ПШ</t>
  </si>
  <si>
    <t>aleksej-psh</t>
  </si>
  <si>
    <t>Алла ПШ</t>
  </si>
  <si>
    <t>alla-psh</t>
  </si>
  <si>
    <t>Анатолий ПШ</t>
  </si>
  <si>
    <t>anatolij-psh</t>
  </si>
  <si>
    <t>Андрей ПШ</t>
  </si>
  <si>
    <t>andrej-psh</t>
  </si>
  <si>
    <t>Андрей-2 ПШ</t>
  </si>
  <si>
    <t>andrej-2-psh</t>
  </si>
  <si>
    <t>Анна ПШ</t>
  </si>
  <si>
    <t>anna-psh</t>
  </si>
  <si>
    <t>Антон ПШ</t>
  </si>
  <si>
    <t>anton-psh</t>
  </si>
  <si>
    <t>Борис ПШ</t>
  </si>
  <si>
    <t>boris-psh</t>
  </si>
  <si>
    <t>Валера ПШ</t>
  </si>
  <si>
    <t>valera-psh</t>
  </si>
  <si>
    <t>Валерия ПШ</t>
  </si>
  <si>
    <t>valeriya-psh</t>
  </si>
  <si>
    <t>Валя ПШ</t>
  </si>
  <si>
    <t>valya-psh</t>
  </si>
  <si>
    <t>Василий ПШ</t>
  </si>
  <si>
    <t>vasilij-psh</t>
  </si>
  <si>
    <t>Василий 2 ПШ</t>
  </si>
  <si>
    <t>vasilij-2-psh</t>
  </si>
  <si>
    <t>Василич ПШ</t>
  </si>
  <si>
    <t>vasilich-psh</t>
  </si>
  <si>
    <t>Вася ПШ</t>
  </si>
  <si>
    <t>vasya-psh</t>
  </si>
  <si>
    <t>Вика ПШ</t>
  </si>
  <si>
    <t>vika-psh</t>
  </si>
  <si>
    <t>Виктор ПШ</t>
  </si>
  <si>
    <t>viktor-psh</t>
  </si>
  <si>
    <t>Виктор 2 ПШ</t>
  </si>
  <si>
    <t>viktor-2-psh</t>
  </si>
  <si>
    <t>Виталий ПШ</t>
  </si>
  <si>
    <t>vitalij-psh</t>
  </si>
  <si>
    <t>Владимир ПШ</t>
  </si>
  <si>
    <t>vladimir-psh</t>
  </si>
  <si>
    <t>Вова ПШ</t>
  </si>
  <si>
    <t>vova-psh</t>
  </si>
  <si>
    <t>Галина ПШ</t>
  </si>
  <si>
    <t>galina-psh</t>
  </si>
  <si>
    <t>Георгий ПШ</t>
  </si>
  <si>
    <t>georgij-psh</t>
  </si>
  <si>
    <t>Данила ПШ</t>
  </si>
  <si>
    <t>danila-psh</t>
  </si>
  <si>
    <t>Даша ПШ</t>
  </si>
  <si>
    <t>dasha-psh</t>
  </si>
  <si>
    <t>Димон ПШ</t>
  </si>
  <si>
    <t>dimon-psh</t>
  </si>
  <si>
    <t>Дмитрий ПШ</t>
  </si>
  <si>
    <t>dmitrij-psh</t>
  </si>
  <si>
    <t>Евгений ПШ</t>
  </si>
  <si>
    <t>evgenij-psh</t>
  </si>
  <si>
    <t>Егор ПШ</t>
  </si>
  <si>
    <t>egor-psh</t>
  </si>
  <si>
    <t>Елена  ПШ</t>
  </si>
  <si>
    <t>elena-psh</t>
  </si>
  <si>
    <t>Елизавета ПШ</t>
  </si>
  <si>
    <t>elizaveta-psh</t>
  </si>
  <si>
    <t>Женя ПШ</t>
  </si>
  <si>
    <t>zhenya-psh</t>
  </si>
  <si>
    <t>Иван ПШ</t>
  </si>
  <si>
    <t>ivan-psh</t>
  </si>
  <si>
    <t>Иваныч ПШ</t>
  </si>
  <si>
    <t>ivanych-psh</t>
  </si>
  <si>
    <t>Игорь ПШ</t>
  </si>
  <si>
    <t>igor-psh</t>
  </si>
  <si>
    <t>Илья ПШ</t>
  </si>
  <si>
    <t>ilya-psh</t>
  </si>
  <si>
    <t>Ирина ПШ</t>
  </si>
  <si>
    <t>irina-psh</t>
  </si>
  <si>
    <t>Катерина ПШ</t>
  </si>
  <si>
    <t>katerina-psh</t>
  </si>
  <si>
    <t>Катерина 2 ПШ</t>
  </si>
  <si>
    <t>katerina-2-psh</t>
  </si>
  <si>
    <t>Коля ПШ</t>
  </si>
  <si>
    <t>kolya-psh</t>
  </si>
  <si>
    <t>Костя ПШ</t>
  </si>
  <si>
    <t>kostya-psh</t>
  </si>
  <si>
    <t>Ксения ПШ</t>
  </si>
  <si>
    <t>kseniya-psh</t>
  </si>
  <si>
    <t>Лариса ПШ</t>
  </si>
  <si>
    <t>larisa-psh</t>
  </si>
  <si>
    <t>Любовь ПШ</t>
  </si>
  <si>
    <t>lyubov-psh</t>
  </si>
  <si>
    <t>Людмила ПШ</t>
  </si>
  <si>
    <t>lyudmila-psh</t>
  </si>
  <si>
    <t>Маша ПШ</t>
  </si>
  <si>
    <t>masha-psh</t>
  </si>
  <si>
    <t>Михаил ПШ</t>
  </si>
  <si>
    <t>mikhail-psh</t>
  </si>
  <si>
    <t>Михалыч ПШ</t>
  </si>
  <si>
    <t>mikhalych-psh</t>
  </si>
  <si>
    <t>Миша ПШ</t>
  </si>
  <si>
    <t>misha-psh</t>
  </si>
  <si>
    <t>Настя ПШ</t>
  </si>
  <si>
    <t>nastya-psh</t>
  </si>
  <si>
    <t>Наташа ПШ</t>
  </si>
  <si>
    <t>natasha-psh</t>
  </si>
  <si>
    <t>Николаевич ПШ</t>
  </si>
  <si>
    <t>nikolaevich-psh</t>
  </si>
  <si>
    <t>Нина ПШ</t>
  </si>
  <si>
    <t>nina-psh</t>
  </si>
  <si>
    <t>Оксана ПШ</t>
  </si>
  <si>
    <t>oksana-psh</t>
  </si>
  <si>
    <t>Олег ПШ</t>
  </si>
  <si>
    <t>oleg-psh</t>
  </si>
  <si>
    <t>Олеся ПШ</t>
  </si>
  <si>
    <t>olesya-psh</t>
  </si>
  <si>
    <t>Ольга ПШ</t>
  </si>
  <si>
    <t>olga-psh</t>
  </si>
  <si>
    <t>Павел ПШ</t>
  </si>
  <si>
    <t>pavel-psh</t>
  </si>
  <si>
    <t>Палыч ПШ</t>
  </si>
  <si>
    <t>palych-psh</t>
  </si>
  <si>
    <t>Паша ПШ</t>
  </si>
  <si>
    <t>pasha-psh</t>
  </si>
  <si>
    <t>Петрович ПШ</t>
  </si>
  <si>
    <t>petrovich-psh</t>
  </si>
  <si>
    <t>Палыч-2 ПШ</t>
  </si>
  <si>
    <t>palych-2-psh</t>
  </si>
  <si>
    <t>Рома ПШ</t>
  </si>
  <si>
    <t>roma-psh</t>
  </si>
  <si>
    <t>Роман ПШ</t>
  </si>
  <si>
    <t>roman-psh</t>
  </si>
  <si>
    <t>Саша ПШ</t>
  </si>
  <si>
    <t>sasha-psh</t>
  </si>
  <si>
    <t>Светлана ПШ</t>
  </si>
  <si>
    <t>svetlana-psh</t>
  </si>
  <si>
    <t>Сергей ПШ</t>
  </si>
  <si>
    <t>sergej-psh</t>
  </si>
  <si>
    <t>Слава ПШ</t>
  </si>
  <si>
    <t>slava-psh</t>
  </si>
  <si>
    <t>Татьяна ПШ</t>
  </si>
  <si>
    <t>tatyana-psh</t>
  </si>
  <si>
    <t>Толя ПШ</t>
  </si>
  <si>
    <t>tolya-psh</t>
  </si>
  <si>
    <t>Юля ПШ</t>
  </si>
  <si>
    <t>yulya-psh</t>
  </si>
  <si>
    <t>Юра ПШ</t>
  </si>
  <si>
    <t>yura-psh</t>
  </si>
  <si>
    <t>Шапка детская Барт Симпсон</t>
  </si>
  <si>
    <t>Детские</t>
  </si>
  <si>
    <t>shapka-detskaya-bart-simpson</t>
  </si>
  <si>
    <t>Шапка детская Белка""</t>
  </si>
  <si>
    <t>shapka-detskaya-belka</t>
  </si>
  <si>
    <t>Шапка детская Жасмин""</t>
  </si>
  <si>
    <t>shapka-detskaya-zhasmin</t>
  </si>
  <si>
    <t>Шапка детская Джерри</t>
  </si>
  <si>
    <t>shapka-detskaya-dzherri</t>
  </si>
  <si>
    <t>Шапка детская Зайка</t>
  </si>
  <si>
    <t>shapka-detskaya-zajka</t>
  </si>
  <si>
    <t>Шапка детская Заяц (морковь)</t>
  </si>
  <si>
    <t>shapka-detskaya-zayac-morkov</t>
  </si>
  <si>
    <t>Шапка детская Заяц</t>
  </si>
  <si>
    <t>shapka-detskaya-zayac</t>
  </si>
  <si>
    <t>Шапка детская Лиза Симпсон</t>
  </si>
  <si>
    <t>shapka-detskaya-liza-simpson</t>
  </si>
  <si>
    <t>Шапка детская Львёнок</t>
  </si>
  <si>
    <t>shapka-detskaya-lvyonok</t>
  </si>
  <si>
    <t>Шапка детская Сильвестр</t>
  </si>
  <si>
    <t>shapka-detskaya-silvestr</t>
  </si>
  <si>
    <t>Шапка детская Симба</t>
  </si>
  <si>
    <t>shapka-detskaya-simba</t>
  </si>
  <si>
    <t>Шапка детская Чайник</t>
  </si>
  <si>
    <t>shapka-detskaya-chajnik</t>
  </si>
  <si>
    <t>Набор ведерко дер. TZ-0615</t>
  </si>
  <si>
    <t>2) Комплекты для бани</t>
  </si>
  <si>
    <t>nabor-vederko-der-tz-0615</t>
  </si>
  <si>
    <t>Набор дер. ведерко DMF-7001</t>
  </si>
  <si>
    <t>nabor-der-vederko-dmf-7001</t>
  </si>
  <si>
    <t>Набор деревянное ведерко TZ-0609</t>
  </si>
  <si>
    <t>nabor-derevyannoe-vederko-tz-0609</t>
  </si>
  <si>
    <t>Набор деревянное ведерко TZ-0612</t>
  </si>
  <si>
    <t>nabor-derevyannoe-vederko-tz-0612</t>
  </si>
  <si>
    <t>Набор банный детский в дер. корзине мал.</t>
  </si>
  <si>
    <t>nabor-bannyj-detskij-v-der-korzine-mal</t>
  </si>
  <si>
    <t>Набор банный детский в корзине бол. № 6872</t>
  </si>
  <si>
    <t>nabor-bannyj-detskij-v-korzine-bol-6872</t>
  </si>
  <si>
    <t>Набор для бани и сауны женский-ТУР</t>
  </si>
  <si>
    <t>4) Банный текстиль</t>
  </si>
  <si>
    <t>nabor-dlya-bani-i-sauny-zhenskij-tur</t>
  </si>
  <si>
    <t>Набор для бани и сауны мужской ТУР</t>
  </si>
  <si>
    <t>nabor-dlya-bani-i-sauny-muzhskoj-tur</t>
  </si>
  <si>
    <t>Набор подарочный для бани Б282 (веник, шапка фетр, мочалка)</t>
  </si>
  <si>
    <t>nabor-podarochnyj-dlya-bani-b282-venik-shapka-fetr-mochalka</t>
  </si>
  <si>
    <t>Набор из 3-х пред. 2-ой сорт с выш. в ассорт. (косметичка)</t>
  </si>
  <si>
    <t>nabor-iz-3-kh-pred-2-oj-sort-s-vysh-v-assort-kosmetichka</t>
  </si>
  <si>
    <t>Набор из 3-х пред. (белый, варежка х\б, БАНЬКА)</t>
  </si>
  <si>
    <t>nabor-iz-3-kh-pred-belyj-varezhka-khb-banka</t>
  </si>
  <si>
    <t>Набор из 3-х пред. (серый)</t>
  </si>
  <si>
    <t>nabor-iz-3-kh-pred-seryj</t>
  </si>
  <si>
    <t>Набор из 3-х пред. белый (Богиня)</t>
  </si>
  <si>
    <t>nabor-iz-3-kh-pred-belyj-boginya</t>
  </si>
  <si>
    <t>Набор из 3-х пред. комби (без вышивки)</t>
  </si>
  <si>
    <t>nabor-iz-3-kh-pred-kombi-bez-vyshivki</t>
  </si>
  <si>
    <t>Набор из 3-х пред. ТШ (без вышивки)</t>
  </si>
  <si>
    <t>nabor-iz-3-kh-pred-tsh-bez-vyshivki</t>
  </si>
  <si>
    <t>Набор из 3-х пред. ТШ (без вышивки, варежка лён)</t>
  </si>
  <si>
    <t>nabor-iz-3-kh-pred-tsh-bez-vyshivki-varezhka-lyon</t>
  </si>
  <si>
    <t>Набор из 3-х пред. ТШ (варежка лён, шапка с выш. в ассорт.)</t>
  </si>
  <si>
    <t>nabor-iz-3-kh-pred-tsh-varezhka-lyon-shapka-s-vysh-v-assort</t>
  </si>
  <si>
    <t>Подушка-подголовник (войлок) мал.</t>
  </si>
  <si>
    <t>podushka-podgolovnik-vojlok-mal</t>
  </si>
  <si>
    <t>Подушка-подголовник (войлок) с выш. большая</t>
  </si>
  <si>
    <t>podushka-podgolovnik-vojlok-s-vysh-bolshaya</t>
  </si>
  <si>
    <t>Набор в квадрат. корзине №179</t>
  </si>
  <si>
    <t>nabor-v-kvadrat-korzine-179</t>
  </si>
  <si>
    <t>Набор в корзине №151</t>
  </si>
  <si>
    <t>nabor-v-korzine-151</t>
  </si>
  <si>
    <t>Набор в корзине №152</t>
  </si>
  <si>
    <t>nabor-v-korzine-152</t>
  </si>
  <si>
    <t>Набор в корзине №176</t>
  </si>
  <si>
    <t>nabor-v-korzine-176</t>
  </si>
  <si>
    <t>Набор в корзине №177</t>
  </si>
  <si>
    <t>nabor-v-korzine-177</t>
  </si>
  <si>
    <t>Набор в корзине №178</t>
  </si>
  <si>
    <t>nabor-v-korzine-178</t>
  </si>
  <si>
    <t>Набор в корзине №180</t>
  </si>
  <si>
    <t>nabor-v-korzine-180</t>
  </si>
  <si>
    <t>Набор в корзине №181</t>
  </si>
  <si>
    <t>nabor-v-korzine-181</t>
  </si>
  <si>
    <t>Набор в корзине №362-376 (6085)</t>
  </si>
  <si>
    <t>nabor-v-korzine-362-376-6085</t>
  </si>
  <si>
    <t>Набор мочалок в мал. корзине</t>
  </si>
  <si>
    <t>nabor-mochalok-v-mal-korzine</t>
  </si>
  <si>
    <t>Набор мочалок в мешочке</t>
  </si>
  <si>
    <t>nabor-mochalok-v-meshochke</t>
  </si>
  <si>
    <t>Набор подарочный для бани Б283 (веник, шляпа фетр, мыло, мочалка)</t>
  </si>
  <si>
    <t>nabor-podarochnyj-dlya-bani-b283-venik-shlyapa-fetr-mylo-mochalka</t>
  </si>
  <si>
    <t>Набор подарочный для бани Б284 (веник, шляпа, рукавица, ароматизатор)</t>
  </si>
  <si>
    <t>nabor-podarochnyj-dlya-bani-b284-venik-shlyapa-rukavica-aromatizator</t>
  </si>
  <si>
    <t>Набор подарочный для бани Б285 (веник дуб, шляпа, коврик, запарка эвкалипт)</t>
  </si>
  <si>
    <t>nabor-podarochnyj-dlya-bani-b285-venik-dub-shlyapa-kovrik-zaparka-evkalipt</t>
  </si>
  <si>
    <t>Набор банный DMH-1801</t>
  </si>
  <si>
    <t>nabor-bannyj-dmh-1801</t>
  </si>
  <si>
    <t>Набор в корзине TZ-0613</t>
  </si>
  <si>
    <t>nabor-v-korzine-tz-0613</t>
  </si>
  <si>
    <t>Набор банный в корзинке 7 предм. GC-YXT55</t>
  </si>
  <si>
    <t>nabor-bannyj-v-korzinke-7-predm-gc-yxt55</t>
  </si>
  <si>
    <t>Набор банный в корзинке 0060</t>
  </si>
  <si>
    <t>nabor-bannyj-v-korzinke-0060</t>
  </si>
  <si>
    <t>Набор банный в корзинке 0060-2</t>
  </si>
  <si>
    <t>nabor-bannyj-v-korzinke-0060-2</t>
  </si>
  <si>
    <t>Набор банный в корзинке 0080</t>
  </si>
  <si>
    <t>nabor-bannyj-v-korzinke-0080</t>
  </si>
  <si>
    <t>Набор банный в корзинке 0120</t>
  </si>
  <si>
    <t>nabor-bannyj-v-korzinke-0120</t>
  </si>
  <si>
    <t>Набор банный в корзинке 0140-2</t>
  </si>
  <si>
    <t>nabor-bannyj-v-korzinke-0140-2</t>
  </si>
  <si>
    <t>Набор банный в корзинке 0160</t>
  </si>
  <si>
    <t>nabor-bannyj-v-korzinke-0160</t>
  </si>
  <si>
    <t>Набор банный в корзинке 0160-2</t>
  </si>
  <si>
    <t>nabor-bannyj-v-korzinke-0160-2</t>
  </si>
  <si>
    <t>Набор банный в корзинке 0170</t>
  </si>
  <si>
    <t>nabor-bannyj-v-korzinke-0170</t>
  </si>
  <si>
    <t>Набор банный в корзинке 0230</t>
  </si>
  <si>
    <t>nabor-bannyj-v-korzinke-0230</t>
  </si>
  <si>
    <t>Набор банный Роза  (шапка фетровая, мочалка, мыло) Б32305</t>
  </si>
  <si>
    <t>nabor-bannyj-roza-shapka-fetrovaya-mochalka-mylo-b32305</t>
  </si>
  <si>
    <t>Набор для бани (шапка, коврик, мочалка, мыло) Б32308</t>
  </si>
  <si>
    <t>nabor-dlya-bani-shapka-kovrik-mochalka-mylo-b32308</t>
  </si>
  <si>
    <t>Набор для бани подарочный (шапка, варежка, коврик) Я111</t>
  </si>
  <si>
    <t>nabor-dlya-bani-podarochnyj-shapka-varezhka-kovrik-ya111</t>
  </si>
  <si>
    <t>Набор для бани царица  (шапка, мочалка,  масло, пемза, варежка) Б32306</t>
  </si>
  <si>
    <t>nabor-dlya-bani-carica-shapka-mochalka-maslo-pemza-varezhka-b32306</t>
  </si>
  <si>
    <t>Подарочный набор Хорошо сидим" (бокал стеклянный 3шт)"</t>
  </si>
  <si>
    <t>podarochnyj-nabor-khorosho-sidim-bokal-steklyannyj-3sht</t>
  </si>
  <si>
    <t>Подарочный набор Хорошо сидим" (бокал 6шт., полотенце одноразов., шапка  выш. 3шт)"</t>
  </si>
  <si>
    <t>podarochnyj-nabor-khorosho-sidim-bokal-6sht-polotence-odnorazov-shapka-vysh-3sht</t>
  </si>
  <si>
    <t>Набор банный в корзинке в КВ-04</t>
  </si>
  <si>
    <t>nabor-bannyj-v-korzinke-v-kv-04</t>
  </si>
  <si>
    <t>Набор банный в корзинке КВ-07</t>
  </si>
  <si>
    <t>nabor-bannyj-v-korzinke-kv-07</t>
  </si>
  <si>
    <t>Набор банный (пара варежек, коврик, колпак шерсть)</t>
  </si>
  <si>
    <t>nabor-bannyj-para-varezhek-kovrik-kolpak-sherst</t>
  </si>
  <si>
    <t>Набор банный в корзинке DMD 5502</t>
  </si>
  <si>
    <t>nabor-bannyj-v-korzinke-dmd-5502</t>
  </si>
  <si>
    <t>Набор банный в корзинке DMJ 002</t>
  </si>
  <si>
    <t>nabor-bannyj-v-korzinke-dmj-002</t>
  </si>
  <si>
    <t>Набор банный в корзинке DML 001</t>
  </si>
  <si>
    <t>nabor-bannyj-v-korzinke-dml-001</t>
  </si>
  <si>
    <t>Набор банный в корзинке TZ 0617</t>
  </si>
  <si>
    <t>nabor-bannyj-v-korzinke-tz-0617</t>
  </si>
  <si>
    <t>Набор в корзине 6 предметов 2079</t>
  </si>
  <si>
    <t>nabor-v-korzine-6-predmetov-2079</t>
  </si>
  <si>
    <t>Набор в корзине 9 предметов 2096</t>
  </si>
  <si>
    <t>nabor-v-korzine-9-predmetov-2096</t>
  </si>
  <si>
    <t>Набор в косметичке (рами) 2229</t>
  </si>
  <si>
    <t>nabor-v-kosmetichke-rami-2229</t>
  </si>
  <si>
    <t>Набор мочалок в косметичке 2023</t>
  </si>
  <si>
    <t>nabor-mochalok-v-kosmetichke-2023</t>
  </si>
  <si>
    <t>Набор мочалок в косметичке 2029</t>
  </si>
  <si>
    <t>nabor-mochalok-v-kosmetichke-2029</t>
  </si>
  <si>
    <t>Набор мочалок в косметичке 6192</t>
  </si>
  <si>
    <t>nabor-mochalok-v-kosmetichke-6192</t>
  </si>
  <si>
    <t>Набор футболиста (бейсболка, варежка и коврик) в упак.</t>
  </si>
  <si>
    <t>nabor-futbolista-bejsbolka-varezhka-i-kovrik-v-upak</t>
  </si>
  <si>
    <t>Набор для бани серый ПШ (3 предмета без выш.)</t>
  </si>
  <si>
    <t>nabor-dlya-bani-seryj-psh-3-predmeta-bez-vysh</t>
  </si>
  <si>
    <t>Банный комплект для игры в шашки</t>
  </si>
  <si>
    <t>bannyj-komplekt-dlya-igry-v-shashki</t>
  </si>
  <si>
    <t>Комплект  одноразовых простыней 80х200см материал SMS (150 шт.)</t>
  </si>
  <si>
    <t>komplekt-odnorazovykh-prostynej-80kh200sm-material-sms-150-sht</t>
  </si>
  <si>
    <t>Набор для душа 5 предметов в коробке</t>
  </si>
  <si>
    <t>nabor-dlya-dusha-5-predmetov-v-korobke</t>
  </si>
  <si>
    <t>Набор для пяток 3 в 1</t>
  </si>
  <si>
    <t>nabor-dlya-pyatok-3-v-1</t>
  </si>
  <si>
    <t>Тапки дет. Мышь" (войлок)"</t>
  </si>
  <si>
    <t>3) Коврики, варежки, тапочки</t>
  </si>
  <si>
    <t>tapki-det-mysh-vojlok</t>
  </si>
  <si>
    <t>Тапочки из войлока закрытые</t>
  </si>
  <si>
    <t>tapochki-iz-vojloka-zakrytye</t>
  </si>
  <si>
    <t>Тапочки из войлока (открытые)</t>
  </si>
  <si>
    <t>tapochki-iz-vojloka-otkrytye</t>
  </si>
  <si>
    <t>Тапочки махра (тонкая) в ассорт. с 37 по 41</t>
  </si>
  <si>
    <t>tapochki-makhra-tonkaya-v-assort-s-37-po-41</t>
  </si>
  <si>
    <t>Тапочки мохра закрытые в ассорт.</t>
  </si>
  <si>
    <t>tapochki-mokhra-zakrytye-v-assort</t>
  </si>
  <si>
    <t>Тапочки сизаль закрытые в ассорт.</t>
  </si>
  <si>
    <t>tapochki-sizal-zakrytye-v-assort</t>
  </si>
  <si>
    <t>Тапочки сизаль открытые в ассорт. (бантик)</t>
  </si>
  <si>
    <t>tapochki-sizal-otkrytye-v-assort-bantik</t>
  </si>
  <si>
    <t>Тапочки из войлока с вышивкой в ассорт. жен.</t>
  </si>
  <si>
    <t>tapochki-iz-vojloka-s-vyshivkoj-v-assort-zhen</t>
  </si>
  <si>
    <t>Варежка 2-клинка (серая)</t>
  </si>
  <si>
    <t>varezhka-2-klinka-seraya</t>
  </si>
  <si>
    <t>Варежка 2-х клинка (комби)</t>
  </si>
  <si>
    <t>varezhka-2-kh-klinka-kombi</t>
  </si>
  <si>
    <t>Варежка 2-х клинка ТШ</t>
  </si>
  <si>
    <t>varezhka-2-kh-klinka-tsh</t>
  </si>
  <si>
    <t>Варежка 3-х клинка ТШ</t>
  </si>
  <si>
    <t>varezhka-3-kh-klinka-tsh</t>
  </si>
  <si>
    <t>Коврик белый без выш.</t>
  </si>
  <si>
    <t>kovrik-belyj-bez-vysh</t>
  </si>
  <si>
    <t>Коврик комб. без выш.</t>
  </si>
  <si>
    <t>kovrik-komb-bez-vysh</t>
  </si>
  <si>
    <t>Коврик серый без выш.</t>
  </si>
  <si>
    <t>kovrik-seryj-bez-vysh</t>
  </si>
  <si>
    <t>Коврик ТШ без выш.</t>
  </si>
  <si>
    <t>kovrik-tsh-bez-vysh</t>
  </si>
  <si>
    <t>Коврик-портрет Путин</t>
  </si>
  <si>
    <t>kovrik-portret-putin</t>
  </si>
  <si>
    <t>Коврик-сиденье для бани и сауны (изолон)</t>
  </si>
  <si>
    <t>kovrik-sidene-dlya-bani-i-sauny-izolon</t>
  </si>
  <si>
    <t>Тапки из войлока Киска""</t>
  </si>
  <si>
    <t>tapki-iz-vojloka-kiska</t>
  </si>
  <si>
    <t>Тапки дет. Мышь" (сер.)"</t>
  </si>
  <si>
    <t>tapki-det-mysh-ser</t>
  </si>
  <si>
    <t>Тапки из войлока с выш. (женские, закрытые)</t>
  </si>
  <si>
    <t>tapki-iz-vojloka-s-vysh-zhenskie-zakrytye</t>
  </si>
  <si>
    <t>Тапки из войлока с выш. в ассорт. (женские, открыт.)</t>
  </si>
  <si>
    <t>tapki-iz-vojloka-s-vysh-v-assort-zhenskie-otkryt</t>
  </si>
  <si>
    <t>Тапки из войлока с выш. в ассорт. (мужские, закрыт. белые)</t>
  </si>
  <si>
    <t>tapki-iz-vojloka-s-vysh-v-assort-muzhskie-zakryt-belye</t>
  </si>
  <si>
    <t>Тапки из войлока с выш. муж. в ассорт. (закрытые)</t>
  </si>
  <si>
    <t>tapki-iz-vojloka-s-vysh-muzh-v-assort-zakrytye</t>
  </si>
  <si>
    <t>Лапти в ассортименте</t>
  </si>
  <si>
    <t>lapti-v-assortimente</t>
  </si>
  <si>
    <t>Лапти мужские</t>
  </si>
  <si>
    <t>lapti-muzhskie</t>
  </si>
  <si>
    <t>Лапти женские</t>
  </si>
  <si>
    <t>lapti-zhenskie</t>
  </si>
  <si>
    <t>Лапти детские</t>
  </si>
  <si>
    <t>lapti-detskie</t>
  </si>
  <si>
    <t>Лежак для бани 2 сорт</t>
  </si>
  <si>
    <t>lezhak-dlya-bani-2-sort</t>
  </si>
  <si>
    <t>Коврик для бани в ассорт. (фетр)</t>
  </si>
  <si>
    <t>kovrik-dlya-bani-v-assort-fetr</t>
  </si>
  <si>
    <t>Лежак белый 1,5 x 0,5</t>
  </si>
  <si>
    <t>lezhak-belyj-15-x-05</t>
  </si>
  <si>
    <t>Рукавица для бани (фетр)</t>
  </si>
  <si>
    <t>rukavica-dlya-bani-fetr</t>
  </si>
  <si>
    <t>Рукавица для бани 2-ой сорт</t>
  </si>
  <si>
    <t>rukavica-dlya-bani-2-oj-sort</t>
  </si>
  <si>
    <t>Рукавица для бани серая</t>
  </si>
  <si>
    <t>rukavica-dlya-bani-seraya</t>
  </si>
  <si>
    <t>Коврик из шерсти (круглый)</t>
  </si>
  <si>
    <t>kovrik-iz-shersti-kruglyj</t>
  </si>
  <si>
    <t>Тапки сизаль открыт. в ассорт.</t>
  </si>
  <si>
    <t>tapki-sizal-otkryt-v-assort</t>
  </si>
  <si>
    <t>Тапочки ECO LUFFA МН-1</t>
  </si>
  <si>
    <t>tapochki-eco-luffa-mn-1</t>
  </si>
  <si>
    <t>Тапочки массажные ECO LUFFA МН-2</t>
  </si>
  <si>
    <t>tapochki-massazhnye-eco-luffa-mn-2</t>
  </si>
  <si>
    <t>Тапочки для ванной массажные 34-36</t>
  </si>
  <si>
    <t>tapochki-dlya-vannoj-massazhnye-34-36</t>
  </si>
  <si>
    <t>Варежка 2-кл. комб. шинель</t>
  </si>
  <si>
    <t>varezhka-2-kl-komb-shinel</t>
  </si>
  <si>
    <t>Коврик комби шерсть</t>
  </si>
  <si>
    <t>kovrik-kombi-sherst</t>
  </si>
  <si>
    <t>Варежка 3-кл. комб.</t>
  </si>
  <si>
    <t>varezhka-3-kl-komb</t>
  </si>
  <si>
    <t>Коврик для бани Б42</t>
  </si>
  <si>
    <t>kovrik-dlya-bani-b42</t>
  </si>
  <si>
    <t>Коврик для бани Б421 комб.</t>
  </si>
  <si>
    <t>kovrik-dlya-bani-b421-komb</t>
  </si>
  <si>
    <t>Лежак для бани (50смх160см) 2-ой сорт</t>
  </si>
  <si>
    <t>lezhak-dlya-bani-50smkh160sm-2-oj-sort</t>
  </si>
  <si>
    <t>Тапки войлок жен. 38-39 Б171</t>
  </si>
  <si>
    <t>tapki-vojlok-zhen-38-39-b171</t>
  </si>
  <si>
    <t>Тапки войлок муж. 42-43 Б172</t>
  </si>
  <si>
    <t>tapki-vojlok-muzh-42-43-b172</t>
  </si>
  <si>
    <t>Варежка 2-кл. ПШ без выш.</t>
  </si>
  <si>
    <t>varezhka-2-kl-psh-bez-vysh</t>
  </si>
  <si>
    <t>Коврик бежевый без выш. ПШ</t>
  </si>
  <si>
    <t>kovrik-bezhevyj-bez-vysh-psh</t>
  </si>
  <si>
    <t>Набор одноразовых ковриков для бани (15 шт.) Б4220</t>
  </si>
  <si>
    <t>nabor-odnorazovykh-kovrikov-dlya-bani-15-sht-b4220</t>
  </si>
  <si>
    <t>Варежка 2-кл. (100% шерсть)</t>
  </si>
  <si>
    <t>varezhka-2-kl-100-sherst</t>
  </si>
  <si>
    <t>Лапти из кукурузы в ассорт.</t>
  </si>
  <si>
    <t>lapti-iz-kukuruzy-v-assort</t>
  </si>
  <si>
    <t>Варежка футбол (черно-белая)</t>
  </si>
  <si>
    <t>varezhka-futbol-cherno-belaya</t>
  </si>
  <si>
    <t>Коврик для бани (футбол)</t>
  </si>
  <si>
    <t>kovrik-dlya-bani-futbol</t>
  </si>
  <si>
    <t>Варежка войлочная, детская с бабочкой</t>
  </si>
  <si>
    <t>varezhka-vojlochnaya-detskaya-s-babochkoj</t>
  </si>
  <si>
    <t>Коврик детский с бабочкой белый</t>
  </si>
  <si>
    <t>kovrik-detskij-s-babochkoj-belyj</t>
  </si>
  <si>
    <t>Коврик серый (треугольн.)</t>
  </si>
  <si>
    <t>kovrik-seryj-treugoln</t>
  </si>
  <si>
    <t>Подушка из войлока (комби)</t>
  </si>
  <si>
    <t>podushka-iz-vojloka-kombi</t>
  </si>
  <si>
    <t>Тапки войлок серые открытые без выш.</t>
  </si>
  <si>
    <t>tapki-vojlok-serye-otkrytye-bez-vysh</t>
  </si>
  <si>
    <t>Тапочки для ванной (массажные) 38-39</t>
  </si>
  <si>
    <t>tapochki-dlya-vannoj-massazhnye-38-39</t>
  </si>
  <si>
    <t>Тапочки для ванной (массажные) 40-41</t>
  </si>
  <si>
    <t>tapochki-dlya-vannoj-massazhnye-40-41</t>
  </si>
  <si>
    <t>Тапочки белые комби (цветной фетр)</t>
  </si>
  <si>
    <t>tapochki-belye-kombi-cvetnoj-fetr</t>
  </si>
  <si>
    <t>Тапочки серые комби (тонкие)</t>
  </si>
  <si>
    <t>tapochki-serye-kombi-tonkie</t>
  </si>
  <si>
    <t>Тапочки белые комби</t>
  </si>
  <si>
    <t>tapochki-belye-kombi</t>
  </si>
  <si>
    <t>Тапочки серые (тонкие)</t>
  </si>
  <si>
    <t>tapochki-serye-tonkie</t>
  </si>
  <si>
    <t>Коврик серый (дубовый лист)</t>
  </si>
  <si>
    <t>kovrik-seryj-dubovyj-list</t>
  </si>
  <si>
    <t>Варежка шерсть (пара)</t>
  </si>
  <si>
    <t>varezhka-sherst-para</t>
  </si>
  <si>
    <t>Коврик квадратный черный (шерсть)</t>
  </si>
  <si>
    <t>kovrik-kvadratnyj-chernyj-sherst</t>
  </si>
  <si>
    <t>Коврик шерсть черный (круглый)</t>
  </si>
  <si>
    <t>kovrik-sherst-chernyj-kruglyj</t>
  </si>
  <si>
    <t>Варежка ПШ с выш. в ассорт.</t>
  </si>
  <si>
    <t>varezhka-psh-s-vysh-v-assort</t>
  </si>
  <si>
    <t>Коврик ПШ комби без выш.</t>
  </si>
  <si>
    <t>kovrik-psh-kombi-bez-vysh</t>
  </si>
  <si>
    <t>Коврик ПШ с вышивкой в ассорт.</t>
  </si>
  <si>
    <t>kovrik-psh-s-vyshivkoj-v-assort</t>
  </si>
  <si>
    <t>Тапки велюр</t>
  </si>
  <si>
    <t>tapki-velyur</t>
  </si>
  <si>
    <t>Коврик для сауны ECO LUFFA МК-1</t>
  </si>
  <si>
    <t>kovrik-dlya-sauny-eco-luffa-mk-1</t>
  </si>
  <si>
    <t>Тапки женские Доктор баня" фетр"</t>
  </si>
  <si>
    <t>tapki-zhenskie-doktor-banya-fetr</t>
  </si>
  <si>
    <t>Тапки махра открытые Мари текс" №980"</t>
  </si>
  <si>
    <t>tapki-makhra-otkrytye-mari-teks-980</t>
  </si>
  <si>
    <t>Шлепки массажные из кукурузы (размер универ. 36/42)</t>
  </si>
  <si>
    <t>shlepki-massazhnye-iz-kukuruzy-razmer-univer-36-42</t>
  </si>
  <si>
    <t>Шлёпки массажные (бук) 38-42</t>
  </si>
  <si>
    <t>shlyopki-massazhnye-buk-38-42</t>
  </si>
  <si>
    <t>Коврик-лежак для пляжа 70смx170 см</t>
  </si>
  <si>
    <t>kovrik-lezhak-dlya-plyazha-70smx170-sm</t>
  </si>
  <si>
    <t>Коврик-лежак для пляжа из кукурузы (сумка) 90x170 см</t>
  </si>
  <si>
    <t>kovrik-lezhak-dlya-plyazha-iz-kukuruzy-sumka-90x170-sm</t>
  </si>
  <si>
    <t>Лежак-дорожка из бамбука 40x160 см</t>
  </si>
  <si>
    <t>lezhak-dorozhka-iz-bambuka-40x160-sm</t>
  </si>
  <si>
    <t>Варежка бел. с дуб. листиками ПШ</t>
  </si>
  <si>
    <t>varezhka-bel-s-dub-listikami-psh</t>
  </si>
  <si>
    <t>Варежка комби с дуб. листиками ПШ</t>
  </si>
  <si>
    <t>varezhka-kombi-s-dub-listikami-psh</t>
  </si>
  <si>
    <t>Коврик банный для игры в шашки</t>
  </si>
  <si>
    <t>kovrik-bannyj-dlya-igry-v-shashki</t>
  </si>
  <si>
    <t>Коврик комби с дуб. листиками ПШ</t>
  </si>
  <si>
    <t>kovrik-kombi-s-dub-listikami-psh</t>
  </si>
  <si>
    <t>Коврик c дуб. листиками ПШ</t>
  </si>
  <si>
    <t>kovrik-c-dub-listikami-psh</t>
  </si>
  <si>
    <t>Коврик серый c дуб листиками ТШ</t>
  </si>
  <si>
    <t>kovrik-seryj-c-dub-listikami-tsh</t>
  </si>
  <si>
    <t>Коврик-пуфик из кукурузы D33см</t>
  </si>
  <si>
    <t>kovrik-pufik-iz-kukuruzy-d33sm</t>
  </si>
  <si>
    <t>Тапки с логотипом</t>
  </si>
  <si>
    <t>tapki-s-logotipom</t>
  </si>
  <si>
    <t>Комплект для бани и сауны женский (махра) БШ</t>
  </si>
  <si>
    <t>komplekt-dlya-bani-i-sauny-zhenskij-makhra-bsh</t>
  </si>
  <si>
    <t>Комплект для бани и сауны мужской (махра) БШ</t>
  </si>
  <si>
    <t>komplekt-dlya-bani-i-sauny-muzhskoj-makhra-bsh</t>
  </si>
  <si>
    <t>Накидка для бани и сауны женская (вафельная, рисунок)</t>
  </si>
  <si>
    <t>nakidka-dlya-bani-i-sauny-zhenskaya-vafelnaya-risunok</t>
  </si>
  <si>
    <t>Накидка для бани и сауны женская (махра)</t>
  </si>
  <si>
    <t>nakidka-dlya-bani-i-sauny-zhenskaya-makhra</t>
  </si>
  <si>
    <t>Накидка женская для бани вафельная (парео)</t>
  </si>
  <si>
    <t>nakidka-zhenskaya-dlya-bani-vafelnaya-pareo</t>
  </si>
  <si>
    <t>Накидка для бани и сауны женская (вафельная, с выш.)</t>
  </si>
  <si>
    <t>nakidka-dlya-bani-i-sauny-zhenskaya-vafelnaya-s-vysh</t>
  </si>
  <si>
    <t>Чудо-тюрбан (в коробке)</t>
  </si>
  <si>
    <t>chudo-tyurban-v-korobke</t>
  </si>
  <si>
    <t>Накидка для бани мужская (вафельная)</t>
  </si>
  <si>
    <t>nakidka-dlya-bani-muzhskaya-vafelnaya</t>
  </si>
  <si>
    <t>Накидка для бани мужская (вафельная, рисунок)</t>
  </si>
  <si>
    <t>nakidka-dlya-bani-muzhskaya-vafelnaya-risunok</t>
  </si>
  <si>
    <t>Накидка для бани мужская (вафельная, с выш.)</t>
  </si>
  <si>
    <t>nakidka-dlya-bani-muzhskaya-vafelnaya-s-vysh</t>
  </si>
  <si>
    <t>Накидка для бани мужская (лён)</t>
  </si>
  <si>
    <t>nakidka-dlya-bani-muzhskaya-lyon</t>
  </si>
  <si>
    <t>Накидка для бани мужская (махра) БШ</t>
  </si>
  <si>
    <t>nakidka-dlya-bani-muzhskaya-makhra-bsh</t>
  </si>
  <si>
    <t>Халат для бани и сауны (вафельный, белый)</t>
  </si>
  <si>
    <t>khalat-dlya-bani-i-sauny-vafelnyj-belyj</t>
  </si>
  <si>
    <t>Халат для бани и сауны универсальный (вафельный, 46-48)</t>
  </si>
  <si>
    <t>khalat-dlya-bani-i-sauny-universalnyj-vafelnyj-46-48</t>
  </si>
  <si>
    <t>Халат для бани и сауны универсальный (50-54)</t>
  </si>
  <si>
    <t>khalat-dlya-bani-i-sauny-universalnyj-50-54</t>
  </si>
  <si>
    <t>Полотенце-коврик махровое с вышивкой</t>
  </si>
  <si>
    <t>polotence-kovrik-makhrovoe-s-vyshivkoj</t>
  </si>
  <si>
    <t>Комплект для сауны (махра тонк. однотонный №1)</t>
  </si>
  <si>
    <t>komplekt-dlya-sauny-makhra-tonk-odnotonnyj-1</t>
  </si>
  <si>
    <t>Комплект для сауны (махра тонк. однотонный №2)</t>
  </si>
  <si>
    <t>komplekt-dlya-sauny-makhra-tonk-odnotonnyj-2</t>
  </si>
  <si>
    <t>Комплект для сауны (махра тонк., полоска №1)</t>
  </si>
  <si>
    <t>komplekt-dlya-sauny-makhra-tonk-poloska-1</t>
  </si>
  <si>
    <t>Комплект для сауны (махра тонк., полоска №2)</t>
  </si>
  <si>
    <t>komplekt-dlya-sauny-makhra-tonk-poloska-2</t>
  </si>
  <si>
    <t>Простынь для бани (1 шт.)</t>
  </si>
  <si>
    <t>prostyn-dlya-bani-1-sht</t>
  </si>
  <si>
    <t>Простынь для бани комп.</t>
  </si>
  <si>
    <t>prostyn-dlya-bani-komp</t>
  </si>
  <si>
    <t>Комплект для бани муж. махра XXL (килт, шапка) Б251</t>
  </si>
  <si>
    <t>komplekt-dlya-bani-muzh-makhra-xxl-kilt-shapka-b251</t>
  </si>
  <si>
    <t>Килт Юный банщик Б2521</t>
  </si>
  <si>
    <t>kilt-yunyj-banshhik-b2521</t>
  </si>
  <si>
    <t>Комплект для бани мужской из жаккардовой махры (килт, шапка) Б253</t>
  </si>
  <si>
    <t>komplekt-dlya-bani-muzhskoj-iz-zhakkardovoj-makhry-kilt-shapka-b253</t>
  </si>
  <si>
    <t>Комплект для бани Люкс" жен. махра Л03 (чалма, парео, тапочки)"</t>
  </si>
  <si>
    <t>komplekt-dlya-bani-lyuks-zhen-makhra-l03-chalma-pareo-tapochki</t>
  </si>
  <si>
    <t>Комплект для бани Люкс-велюр" жен. Л031 (чалма,парео, тапочки)"</t>
  </si>
  <si>
    <t>komplekt-dlya-bani-lyuks-velyur-zhen-l031-chalmapareo-tapochki</t>
  </si>
  <si>
    <t>Парео Юная банщица</t>
  </si>
  <si>
    <t>pareo-yunaya-banshhica</t>
  </si>
  <si>
    <t>Комплект для бани Люкс" муж. махра (шапка, килт, тапочки) Л02"</t>
  </si>
  <si>
    <t>komplekt-dlya-bani-lyuks-muzh-makhra-shapka-kilt-tapochki-l02</t>
  </si>
  <si>
    <t>Килтдля бани муж. махра Б252</t>
  </si>
  <si>
    <t>kiltdlya-bani-muzh-makhra-b252</t>
  </si>
  <si>
    <t>Комплект для бани  жен. из жаккардовой махры (чалма, парео) Б263</t>
  </si>
  <si>
    <t>komplekt-dlya-bani-zhen-iz-zhakkardovoj-makhry-chalma-pareo-b263</t>
  </si>
  <si>
    <t>Комплект для бани  жен. махра (чалма, парео) Б26</t>
  </si>
  <si>
    <t>komplekt-dlya-bani-zhen-makhra-chalma-pareo-b26</t>
  </si>
  <si>
    <t>Комплект для бани (накидка, полотенце) БН881</t>
  </si>
  <si>
    <t>komplekt-dlya-bani-nakidka-polotence-bn881</t>
  </si>
  <si>
    <t>Комплект для бани муж. махра Б25 (шапка, килт)</t>
  </si>
  <si>
    <t>komplekt-dlya-bani-muzh-makhra-b25-shapka-kilt</t>
  </si>
  <si>
    <t>Набор для сауны Трио (накидка, коврик, мочалка) Б03</t>
  </si>
  <si>
    <t>nabor-dlya-sauny-trio-nakidka-kovrik-mochalka-b03</t>
  </si>
  <si>
    <t>Парео для бани жен. махровое Б262</t>
  </si>
  <si>
    <t>pareo-dlya-bani-zhen-makhrovoe-b262</t>
  </si>
  <si>
    <t>Парео жен. вафля с печатью 70см БН85</t>
  </si>
  <si>
    <t>pareo-zhen-vaflya-s-pechatyu-70sm-bn85</t>
  </si>
  <si>
    <t>Полотенце для бани и сауны 150х75см БН39</t>
  </si>
  <si>
    <t>polotence-dlya-bani-i-sauny-150kh75sm-bn39</t>
  </si>
  <si>
    <t>Килт для бани муж. цветной лён ЭКО</t>
  </si>
  <si>
    <t>kilt-dlya-bani-muzh-cvetnoj-lyon-eko</t>
  </si>
  <si>
    <t>Парео для бани цветной лён ЭКО</t>
  </si>
  <si>
    <t>pareo-dlya-bani-cvetnoj-lyon-eko</t>
  </si>
  <si>
    <t>Полотенце для бани 100х150 ЭКО 100% лён</t>
  </si>
  <si>
    <t>polotence-dlya-bani-100kh150-eko-100-lyon</t>
  </si>
  <si>
    <t>Набор SPA EVA</t>
  </si>
  <si>
    <t>nabor-spa-eva</t>
  </si>
  <si>
    <t>Коврик-полотенце для бани (махра) Б02</t>
  </si>
  <si>
    <t>kovrik-polotence-dlya-bani-makhra-b02</t>
  </si>
  <si>
    <t>Комплект банный (шапка, варежка) Б15-1</t>
  </si>
  <si>
    <t>komplekt-bannyj-shapka-varezhka-b15-1</t>
  </si>
  <si>
    <t>Комплект банный белый (шапка, варежка) Б15</t>
  </si>
  <si>
    <t>komplekt-bannyj-belyj-shapka-varezhka-b15</t>
  </si>
  <si>
    <t>Комплект банный белый (шапка, коврик, варежка) Б16</t>
  </si>
  <si>
    <t>komplekt-bannyj-belyj-shapka-kovrik-varezhka-b16</t>
  </si>
  <si>
    <t>Комплект банный серый(шапка, варежка) Б152</t>
  </si>
  <si>
    <t>komplekt-bannyj-seryjshapka-varezhka-b152</t>
  </si>
  <si>
    <t>Килт цветной лён с вышивкой</t>
  </si>
  <si>
    <t>kilt-cvetnoj-lyon-s-vyshivkoj</t>
  </si>
  <si>
    <t>Комплект махра односторон. жен. (трио)</t>
  </si>
  <si>
    <t>komplekt-makhra-odnostoron-zhen-trio</t>
  </si>
  <si>
    <t>Комплект махра односторон. муж. (трио)</t>
  </si>
  <si>
    <t>komplekt-makhra-odnostoron-muzh-trio</t>
  </si>
  <si>
    <t>Накидка для бани махра жен.</t>
  </si>
  <si>
    <t>nakidka-dlya-bani-makhra-zhen</t>
  </si>
  <si>
    <t>Накидка махра муж. про-во Россия</t>
  </si>
  <si>
    <t>nakidka-makhra-muzh-pro-vo-rossiya</t>
  </si>
  <si>
    <t>Парео лён цветной без выш.  жен.</t>
  </si>
  <si>
    <t>pareo-lyon-cvetnoj-bez-vysh-zhen</t>
  </si>
  <si>
    <t>Халат мужской, односторонняя махра</t>
  </si>
  <si>
    <t>khalat-muzhskoj-odnostoronnyaya-makhra</t>
  </si>
  <si>
    <t>Халат женский, односторонняя махра</t>
  </si>
  <si>
    <t>khalat-zhenskij-odnostoronnyaya-makhra</t>
  </si>
  <si>
    <t>Парео махровое женское</t>
  </si>
  <si>
    <t>pareo-makhrovoe-zhenskoe</t>
  </si>
  <si>
    <t>Парео 2-х стороннее махра</t>
  </si>
  <si>
    <t>pareo-2-kh-storonnee-makhra</t>
  </si>
  <si>
    <t>Килт для сауны, вафельный пр-во Турция 60х150 см</t>
  </si>
  <si>
    <t>kilt-dlya-sauny-vafelnyj-pr-vo-turciya-60kh150-sm</t>
  </si>
  <si>
    <t>Парео для сауны вафельное Турция 150х80 см</t>
  </si>
  <si>
    <t>pareo-dlya-sauny-vafelnoe-150kh80-sm</t>
  </si>
  <si>
    <t>Полотенце из 100% хлопка 70х140 см BASIC-2</t>
  </si>
  <si>
    <t>polotence-iz-100-khlopka-70kh140-sm-basic-2</t>
  </si>
  <si>
    <t>Полотенце из 100% хлопка 50х90см  BASIC-2</t>
  </si>
  <si>
    <t>polotence-iz-100-khlopka-50kh90sm-basic-2</t>
  </si>
  <si>
    <t>Полотенце из бамбука 50х90см Bamboo 1</t>
  </si>
  <si>
    <t>polotence-iz-bambuka-50kh90sm-bamboo-1</t>
  </si>
  <si>
    <t>Простынь вафельная с рисунком  размер 195 х 145 см</t>
  </si>
  <si>
    <t>prostyn-vafelnaya-s-risunkom-razmer-195-kh-145-sm</t>
  </si>
  <si>
    <t>Полотенце вафельное с рисунком ( 95 х 145 см) Состав 100% хлопок</t>
  </si>
  <si>
    <t>polotence-vafelnoe-s-risunkom-95-kh-145-sm-sostav-100-khlopok</t>
  </si>
  <si>
    <t>Набор полотенец 6 штук (150 х90 см) пр-во Турция состав 100% хлопок</t>
  </si>
  <si>
    <t>nabor-polotenec-6-shtuk-150-kh90-sm-pr-vo-turciya-sostav-100-khlopok</t>
  </si>
  <si>
    <t>Набор полотенец (3 шт.) размер 70 х 140 см состав 100 % хлопок пр-во Турция</t>
  </si>
  <si>
    <t>nabor-polotenec-3-sht-razmer-70-kh-140-sm-sostav-100-khlopok-pr-vo-turciya</t>
  </si>
  <si>
    <t>Шорты для бани и сауны из микрофибры</t>
  </si>
  <si>
    <t>shorty-dlya-bani-i-sauny-iz-mikrofibry</t>
  </si>
  <si>
    <t>Абажур настенный (веерный) МФ -1</t>
  </si>
  <si>
    <t>Абажуры</t>
  </si>
  <si>
    <t>abazhur-nastennyj-veernyj-mf-1</t>
  </si>
  <si>
    <t>Абажур настенный веерный М-2</t>
  </si>
  <si>
    <t>abazhur-nastennyj-veernyj-m-2</t>
  </si>
  <si>
    <t>Абажур настенный М-3</t>
  </si>
  <si>
    <t>abazhur-nastennyj-m-3</t>
  </si>
  <si>
    <t>Абажур настренный (фигурный) МФ-2</t>
  </si>
  <si>
    <t>abazhur-nastrennyj-figurnyj-mf-2</t>
  </si>
  <si>
    <t>Абажур угловой  МУ-3</t>
  </si>
  <si>
    <t>abazhur-uglovoj-mu-3</t>
  </si>
  <si>
    <t>Абажур угловой МУ-4</t>
  </si>
  <si>
    <t>abazhur-uglovoj-mu-4</t>
  </si>
  <si>
    <t>Абажур угловой прорезной</t>
  </si>
  <si>
    <t>abazhur-uglovoj-proreznoj</t>
  </si>
  <si>
    <t>Абажур Бабочка" (бук)"</t>
  </si>
  <si>
    <t>abazhur-babochka-buk</t>
  </si>
  <si>
    <t>Абажур Улей" (бук)"</t>
  </si>
  <si>
    <t>abazhur-ulej-buk</t>
  </si>
  <si>
    <t>Абажур Финский" (бук)"</t>
  </si>
  <si>
    <t>abazhur-finskij-buk</t>
  </si>
  <si>
    <t>Абажур Шар" (бук)"</t>
  </si>
  <si>
    <t>abazhur-shar-buk</t>
  </si>
  <si>
    <t>Абажур из бука</t>
  </si>
  <si>
    <t>abazhur-iz-buka</t>
  </si>
  <si>
    <t>Вилка из липы 1 шт.</t>
  </si>
  <si>
    <t>Посуда</t>
  </si>
  <si>
    <t>vilka-iz-lipy-1-sht</t>
  </si>
  <si>
    <t>Ложка глубокая резная из можжевельника</t>
  </si>
  <si>
    <t>lozhka-glubokaya-reznaya-iz-mozhzhevelnika</t>
  </si>
  <si>
    <t>Ложка десертная из можжевельника</t>
  </si>
  <si>
    <t>lozhka-desertnaya-iz-mozhzhevelnika</t>
  </si>
  <si>
    <t>Ложка столовая большая из бука</t>
  </si>
  <si>
    <t>lozhka-stolovaya-bolshaya-iz-buka</t>
  </si>
  <si>
    <t>Ложка столовая большая из можжевельника</t>
  </si>
  <si>
    <t>lozhka-stolovaya-bolshaya-iz-mozhzhevelnika</t>
  </si>
  <si>
    <t>Ложка чайная из можжевельника</t>
  </si>
  <si>
    <t>lozhka-chajnaya-iz-mozhzhevelnika</t>
  </si>
  <si>
    <t>Нож из черешни</t>
  </si>
  <si>
    <t>nozh-iz-chereshni</t>
  </si>
  <si>
    <t>Тарелка-миска глубокая из черешни 250 мл.</t>
  </si>
  <si>
    <t>tarelka-miska-glubokaya-iz-chereshni-250-ml</t>
  </si>
  <si>
    <t>Тарелка-миска глубокая из черешни 300 мл.</t>
  </si>
  <si>
    <t>tarelka-miska-glubokaya-iz-chereshni-300-ml</t>
  </si>
  <si>
    <t>Тарелка-миска глубокая из черешни 350 мл.</t>
  </si>
  <si>
    <t>tarelka-miska-glubokaya-iz-chereshni-350-ml</t>
  </si>
  <si>
    <t>Тарелка-миска глубокая из черешни 450 мл.</t>
  </si>
  <si>
    <t>tarelka-miska-glubokaya-iz-chereshni-450-ml</t>
  </si>
  <si>
    <t>Тарелка глубокая из бука 0,5 л</t>
  </si>
  <si>
    <t>tarelka-glubokaya-iz-buka-05-l</t>
  </si>
  <si>
    <t>Тарелка глубокая из бука 0,7 л</t>
  </si>
  <si>
    <t>tarelka-glubokaya-iz-buka-07-l</t>
  </si>
  <si>
    <t>Тарелка-миска глубокая из черешни 400 мл</t>
  </si>
  <si>
    <t>tarelka-miska-glubokaya-iz-chereshni-400-ml</t>
  </si>
  <si>
    <t>Фреска банная с 2 вешалками (сердце на месте)</t>
  </si>
  <si>
    <t>Фрески</t>
  </si>
  <si>
    <t>freska-bannaya-s-2-veshalkami-serdce-na-meste</t>
  </si>
  <si>
    <t>Фреска Баня 30x15 см</t>
  </si>
  <si>
    <t>freska-banya-30x15-sm</t>
  </si>
  <si>
    <t>Фреска Баня - народный лекарь 30x15 см</t>
  </si>
  <si>
    <t>freska-banya-narodnyj-lekar-30x15-sm</t>
  </si>
  <si>
    <t>Фреска Был бы веник, спина найдется! 35x15 см</t>
  </si>
  <si>
    <t>freska-byl-by-venik-spina-najdetsya-35x15-sm</t>
  </si>
  <si>
    <t>Фреска В бане парок и ладит и гладит 35x15 см</t>
  </si>
  <si>
    <t>freska-v-bane-parok-i-ladit-i-gladit-35x15-sm</t>
  </si>
  <si>
    <t>Фреска Дух парной, дух святой! 35x15 см</t>
  </si>
  <si>
    <t>freska-dukh-parnoj-dukh-svyatoj-35x15-sm</t>
  </si>
  <si>
    <t>Фреска Каждому чумазому по венику 30x15 см</t>
  </si>
  <si>
    <t>freska-kazhdomu-chumazomu-po-veniku-30x15-sm</t>
  </si>
  <si>
    <t>Фреска Пар да пиво - живи красиво! 30x15 см</t>
  </si>
  <si>
    <t>freska-par-da-pivo-zhivi-krasivo-30x15-sm</t>
  </si>
  <si>
    <t>Фреска Поддай - замёрзнешь! 30x15 см</t>
  </si>
  <si>
    <t>freska-poddaj-zamyorznesh-30x15-sm</t>
  </si>
  <si>
    <t>Фреска Потеть надо уметь 35x15 см</t>
  </si>
  <si>
    <t>freska-potet-nado-umet-35x15-sm</t>
  </si>
  <si>
    <t>Фреска Русская баня 30 см</t>
  </si>
  <si>
    <t>freska-russkaya-banya-30-sm</t>
  </si>
  <si>
    <t>Фреска-табличка Туалет</t>
  </si>
  <si>
    <t>freska-tablichka-tualet</t>
  </si>
  <si>
    <t>Фреска-табличка Муж в баню ушел</t>
  </si>
  <si>
    <t>freska-tablichka-muzh-v-banyu-ushel</t>
  </si>
  <si>
    <t>Фреска-табличка  Для любимого</t>
  </si>
  <si>
    <t>freska-tablichka-dlya-lyubimogo</t>
  </si>
  <si>
    <t>Фреска -табличка Парная (Нью)</t>
  </si>
  <si>
    <t>freska-tablichka-parnaya-nyu</t>
  </si>
  <si>
    <t>Фреска - табличка Мишка</t>
  </si>
  <si>
    <t>freska-tablichka-mishka</t>
  </si>
  <si>
    <t>Фреска - табличка Баня парит Здоровье дарит</t>
  </si>
  <si>
    <t>freska-tablichka-banya-parit-zdorove-darit</t>
  </si>
  <si>
    <t>Фреска - табличка БАНЯ</t>
  </si>
  <si>
    <t>freska-tablichka-banya</t>
  </si>
  <si>
    <t>Фреска-табличка  Только и родни, что лапти одни</t>
  </si>
  <si>
    <t>freska-tablichka-tolko-i-rodni-chto-lapti-odni</t>
  </si>
  <si>
    <t>Фреска Будь здоров ( рыба)</t>
  </si>
  <si>
    <t>freska-bud-zdorov-ryba</t>
  </si>
  <si>
    <t>Запарник 20 л. ручка канат с нерж. вставкой (липа)</t>
  </si>
  <si>
    <t>Запарники, вёдра, шайки</t>
  </si>
  <si>
    <t>zaparnik-20-l-ruchka-kanat-s-nerzh-vstavkoj-lipa</t>
  </si>
  <si>
    <t>Шайка с нержав. вставкой (ручка канат) 4,5л</t>
  </si>
  <si>
    <t>shajka-s-nerzhav-vstavkoj-ruchka-kanat-45l</t>
  </si>
  <si>
    <t>Шайка двуручная с пластик. вкладкой 9,0 л. (липа)</t>
  </si>
  <si>
    <t>shajka-dvuruchnaya-s-plastik-vkladkoj-90-l-lipa</t>
  </si>
  <si>
    <t>Шайка двуручная 17 л. (липа)</t>
  </si>
  <si>
    <t>shajka-dvuruchnaya-17-l-lipa</t>
  </si>
  <si>
    <t>Ушат без крышки 4.5 л. (липа)</t>
  </si>
  <si>
    <t>ushat-bez-kryshki-45-l-lipa</t>
  </si>
  <si>
    <t>Шайка с нержавеющий вставкой 6.5л (липа)</t>
  </si>
  <si>
    <t>shajka-s-nerzhaveyushhij-vstavkoj-65l-lipa</t>
  </si>
  <si>
    <t>Ведро запарник с крышкой (липа) 18 л.</t>
  </si>
  <si>
    <t>vedro-zaparnik-s-kryshkoj-osina-18-l</t>
  </si>
  <si>
    <t>Запарник с крышкой (осина) 14 л.</t>
  </si>
  <si>
    <t>zaparnik-s-kryshkoj-osina-14-l</t>
  </si>
  <si>
    <t>Ведро (Емеля) 10 л.</t>
  </si>
  <si>
    <t>vedro-emelya-10-l</t>
  </si>
  <si>
    <t>Ведро-запарник с веревочной ручкой (липа) 18 л. короткая ручка</t>
  </si>
  <si>
    <t>vedro-zaparnik-s-verevochnoj-ruchkoj-lipa-18-l-korotkaya-ruchka</t>
  </si>
  <si>
    <t>Ведро-запарник с двумя ручками 12 л.</t>
  </si>
  <si>
    <t>vedro-zaparnik-s-dvumya-ruchkami-12-l</t>
  </si>
  <si>
    <t>Запарник 10 л. без крышки (липа)</t>
  </si>
  <si>
    <t>zaparnik-10-l-bez-kryshki-lipa</t>
  </si>
  <si>
    <t>Запарник 32 л. с крышкой (осина)</t>
  </si>
  <si>
    <t>zaparnik-32-l-s-kryshkoj-osina</t>
  </si>
  <si>
    <t>Запарник вер. ручки без крышки 20 л. (липа)</t>
  </si>
  <si>
    <t>zaparnik-ver-ruchki-bez-kryshki-20-l-lipa</t>
  </si>
  <si>
    <t>Запарник с нерж. вставкой 20 л. (липа)</t>
  </si>
  <si>
    <t>zaparnik-s-nerzh-vstavkoj-20-l-lipa</t>
  </si>
  <si>
    <t>Запарник с пластиковой вставкой 10 л. (липа)</t>
  </si>
  <si>
    <t>zaparnik-s-plastikovoj-vstavkoj-10-l-lipa</t>
  </si>
  <si>
    <t>Шайка 9,0 л. без вставки (липа)</t>
  </si>
  <si>
    <t>shajka-90-l-bez-vstavki-lipa</t>
  </si>
  <si>
    <t>Шайка 15 л. (липа)</t>
  </si>
  <si>
    <t>shajka-15-l-lipa</t>
  </si>
  <si>
    <t>Шайка 10 л. (липа)</t>
  </si>
  <si>
    <t>shajka-10-l-lipa</t>
  </si>
  <si>
    <t>Запарник 20 л. ручка канат с пласт. вставкой (липа)</t>
  </si>
  <si>
    <t>zaparnik-20-l-ruchka-kanat-s-plast-vstavkoj-lipa</t>
  </si>
  <si>
    <t>Запарник 12 л. с нерж. вкладкой без крышки (липа)</t>
  </si>
  <si>
    <t>zaparnik-12-l-s-nerzh-vkladkoj-bez-kryshki-lipa</t>
  </si>
  <si>
    <t>Запарник 15 л. ручка канат (липа)</t>
  </si>
  <si>
    <t>zaparnik-15-l-ruchka-kanat-lipa</t>
  </si>
  <si>
    <t>Ушат 4,5 л. М10 вер. ручка (липа)</t>
  </si>
  <si>
    <t>ushat-45-l-m10-ver-ruchka-lipa</t>
  </si>
  <si>
    <t>Ушат 7 л. (липа)</t>
  </si>
  <si>
    <t>ushat-7-l-lipa</t>
  </si>
  <si>
    <t>Шайка двуручная с нерж. вставкой 10 л. (липа)</t>
  </si>
  <si>
    <t>shajka-dvuruchnaya-s-nerzh-vstavkoj-10-l-lipa</t>
  </si>
  <si>
    <t>Ведро емеля 18 л</t>
  </si>
  <si>
    <t>vedro-emelya-18-l</t>
  </si>
  <si>
    <t>Запарник 18 л</t>
  </si>
  <si>
    <t>zaparnik-18-l</t>
  </si>
  <si>
    <t>Шайка овал 22 л</t>
  </si>
  <si>
    <t>shajka-oval-22-l</t>
  </si>
  <si>
    <t>Ушат медный 2 л</t>
  </si>
  <si>
    <t>ushat-mednyj-2-l</t>
  </si>
  <si>
    <t>Ведро-запарник  Емеля 18 л с крышкой (дуб)</t>
  </si>
  <si>
    <t>vedro-zaparnik-emelya-18-l-s-kryshkoj-dub</t>
  </si>
  <si>
    <t>Ведро запарник-24л ручка канат (дуб)</t>
  </si>
  <si>
    <t>vedro-zaparnik-24l-ruchka-kanat-dub</t>
  </si>
  <si>
    <t>Запарник 9 л с нержав. вставкой</t>
  </si>
  <si>
    <t>zaparnik-9-l-s-nerzhav-vstavkoj</t>
  </si>
  <si>
    <t>Запарник 17л (дуб)</t>
  </si>
  <si>
    <t>zaparnik-17l-dub</t>
  </si>
  <si>
    <t>Запарник 20 л ручка канат с нержав. вставкой (липа)</t>
  </si>
  <si>
    <t>zaparnik-20-l-ruchka-kanat-s-nerzhav-vstavkoj-lipa</t>
  </si>
  <si>
    <t>Шайка с нержав. вставкой 12 л (дуб с клёном)</t>
  </si>
  <si>
    <t>shajka-s-nerzhav-vstavkoj-12-l-dub-s-klyonom</t>
  </si>
  <si>
    <t>Шайка 30 л (дуб)</t>
  </si>
  <si>
    <t>shajka-30-l-dub</t>
  </si>
  <si>
    <t>Ведро запарник с крышкой 25 л. (липа)</t>
  </si>
  <si>
    <t>vedro-zaparnik-s-kryshkoj-25-l-lipa</t>
  </si>
  <si>
    <t>Ведро с ручкой 18 л. (липа)</t>
  </si>
  <si>
    <t>vedro-s-ruchkoj-18-l-lipa</t>
  </si>
  <si>
    <t>Ушат 2,5 л. с нержавеющ. вставкой (дуб и клён)</t>
  </si>
  <si>
    <t>ushat-25-l-s-nerzhaveyushh-vstavkoj-dub-i-klyon</t>
  </si>
  <si>
    <t>Шайка 5 л с нержавеющ. вставкой. (дуб)</t>
  </si>
  <si>
    <t>shajka-5-l-s-nerzhaveyushh-vstavkoj-dub</t>
  </si>
  <si>
    <t>Шайка с пластиковой вставкой 12 л (ясень)</t>
  </si>
  <si>
    <t>shajka-s-plastikovoj-vstavkoj-12-l-yasen</t>
  </si>
  <si>
    <t>Ушат 3,5 л. с нержавеющ. вставкой</t>
  </si>
  <si>
    <t>ushat-35-l-s-nerzhaveyushh-vstavkoj</t>
  </si>
  <si>
    <t>Шайка 6 л ручка канат</t>
  </si>
  <si>
    <t>shajka-6-l-ruchka-kanat</t>
  </si>
  <si>
    <t>Шайка 10 л с нержавеющ. вставкой</t>
  </si>
  <si>
    <t>shajka-10-l-s-nerzhaveyushh-vstavkoj</t>
  </si>
  <si>
    <t>Запарник с пласт. вставкой  22 л (липа)</t>
  </si>
  <si>
    <t>zaparnik-s-plast-vstavkoj-22-l-lipa</t>
  </si>
  <si>
    <t>Запарник 14 л с пласт. вставкой</t>
  </si>
  <si>
    <t>zaparnik-14-l-s-plast-vstavkoj</t>
  </si>
  <si>
    <t>Запарник с крышкой 16 л .с нерж. вставкой (липа)</t>
  </si>
  <si>
    <t>zaparnik-s-kryshkoj-16-l-s-nerzh-vstavkoj-lipa</t>
  </si>
  <si>
    <t>Ушат из нерж 2,6 л</t>
  </si>
  <si>
    <t>ushat-iz-nerzh-26-l</t>
  </si>
  <si>
    <t>Ушат из нерж 4,6 л</t>
  </si>
  <si>
    <t>ushat-iz-nerzh-46-l</t>
  </si>
  <si>
    <t>Ушат медный с кокардой 2,5 л</t>
  </si>
  <si>
    <t>ushat-mednyj-s-kokardoj-25-l</t>
  </si>
  <si>
    <t>Ушат медный 4 л. с кокардой</t>
  </si>
  <si>
    <t>ushat-mednyj-4-l-s-kokardoj</t>
  </si>
  <si>
    <t>Ушат 3,5 л (дуб, орех)</t>
  </si>
  <si>
    <t>ushat-35-l-dub-orekh</t>
  </si>
  <si>
    <t>Ведро-запарник 16 л с нержавеющий вставкой</t>
  </si>
  <si>
    <t>vedro-zaparnik-16-l-s-nerzhaveyushhij-vstavkoj</t>
  </si>
  <si>
    <t>Крышка к 10 л запарнику М-42</t>
  </si>
  <si>
    <t>kryshka-k-10-l-zaparniku-m-42</t>
  </si>
  <si>
    <t>Ковш точенный 0,25л (обработанный)</t>
  </si>
  <si>
    <t>Ковши, черпаки</t>
  </si>
  <si>
    <t>kovsh-tochennyj-025l-obrabotannyj</t>
  </si>
  <si>
    <t>Ковш точеный 0,3 л. с горизонт. ручкой (осина)</t>
  </si>
  <si>
    <t>kovsh-tochenyj-03-l-s-gorizont-ruchkoj-osina</t>
  </si>
  <si>
    <t>Ковш граненный 0,3 л. с горизонт. ручкой (липа)</t>
  </si>
  <si>
    <t>kovsh-granennyj-03-l-s-gorizont-ruchkoj-osina</t>
  </si>
  <si>
    <t>Ковш-черпак 1,2л с горизонт. ручкой (липа)</t>
  </si>
  <si>
    <t>kovsh-cherpak-12l-s-gorizont-ruchkoj-lipa</t>
  </si>
  <si>
    <t>Ковш-черпак бондарный (липа) 0.5л</t>
  </si>
  <si>
    <t>kovsh-cherpak-bondarnyj-lipa-05l</t>
  </si>
  <si>
    <t>Ковш для бани и сауны БШ</t>
  </si>
  <si>
    <t>kovsh-dlya-bani-i-sauny-bsh</t>
  </si>
  <si>
    <t>Ковш-черпак бондарный 0.25 л. (липа)</t>
  </si>
  <si>
    <t>kovsh-cherpak-bondarnyj-025-l-lipa</t>
  </si>
  <si>
    <t>Ковш резной малый 0.20л (осина)</t>
  </si>
  <si>
    <t>kovsh-reznoj-malyj-020l-osina</t>
  </si>
  <si>
    <t>Ушат медный 3.5 л.</t>
  </si>
  <si>
    <t>ushat-mednyj-35-l</t>
  </si>
  <si>
    <t>Ковш резной ольха (Финляндия)</t>
  </si>
  <si>
    <t>kovsh-reznoj-olkha-finlyandiya</t>
  </si>
  <si>
    <t>Ковш из нерж. стали короткая ручка</t>
  </si>
  <si>
    <t>kovsh-iz-nerzh-stali-korotkaya-ruchka</t>
  </si>
  <si>
    <t>Ковш резной 0.3л (груша)</t>
  </si>
  <si>
    <t>kovsh-reznoj-03l-grusha</t>
  </si>
  <si>
    <t>Ковш точенный 0,25л (липа)</t>
  </si>
  <si>
    <t>kovsh-tochennyj-025l-lipa</t>
  </si>
  <si>
    <t>Ковш точенный белый вертик. ручка (липа)</t>
  </si>
  <si>
    <t>kovsh-tochennyj-belyj-vertik-ruchka-lipa</t>
  </si>
  <si>
    <t>Ковш точенный гладкий длинный горизонт. ручка 0,3л</t>
  </si>
  <si>
    <t>kovsh-tochennyj-belyj-gorizont-ruchka</t>
  </si>
  <si>
    <t>Ковш точенный с метал. вставкой 0,5 л (липа)</t>
  </si>
  <si>
    <t>kovsh-tochennyj-s-metal-vstavkoj-05-l-lipa</t>
  </si>
  <si>
    <t>Ковш-черпак 1,2л липа (вертикал. ручка)</t>
  </si>
  <si>
    <t>kovsh-cherpak-12l-lipa-vertikal-ruchka</t>
  </si>
  <si>
    <t>Ковш-черпак бондарный 0.33л (липа)</t>
  </si>
  <si>
    <t>kovsh-cherpak-bondarnyj-033l-lipa</t>
  </si>
  <si>
    <t>Черпак из нерж. стали (длин. ручка)</t>
  </si>
  <si>
    <t>cherpak-iz-nerzh-stali-dlin-ruchka</t>
  </si>
  <si>
    <t>Ковш резной 1л (груша)</t>
  </si>
  <si>
    <t>kovsh-reznoj-1l-grusha</t>
  </si>
  <si>
    <t>Ковш резной 1 л</t>
  </si>
  <si>
    <t>kovsh-reznoj-1-l</t>
  </si>
  <si>
    <t>Ковш из нерж стали 0,5 л</t>
  </si>
  <si>
    <t>kovsh-iz-nerzh-stali-05-l</t>
  </si>
  <si>
    <t>Ковш из нерж стали 0,7 л</t>
  </si>
  <si>
    <t>kovsh-iz-nerzh-stali-07-l</t>
  </si>
  <si>
    <t>Ковш точенный с металической вставкой 0,3 л</t>
  </si>
  <si>
    <t>kovsh-tochennyj-s-metalicheskoj-vstavkoj-03-l</t>
  </si>
  <si>
    <t>Ковш точенный с металической вставкой 0,2 л</t>
  </si>
  <si>
    <t>kovsh-tochennyj-s-metalicheskoj-vstavkoj-02-l</t>
  </si>
  <si>
    <t>Ковш из латуни фигурный 0,35 л</t>
  </si>
  <si>
    <t>kovsh-iz-latuni-figurnyj-bolshoj-035-l</t>
  </si>
  <si>
    <t>Ковш из латуни фигурный (мал.) 0,25 л</t>
  </si>
  <si>
    <t>kovsh-iz-latuni-figurnyj-mal-025-l</t>
  </si>
  <si>
    <t>Ковш из нерж. стали фигурная ручка</t>
  </si>
  <si>
    <t>kovsh-iz-nerzh-stali-figurnaya-ruchka</t>
  </si>
  <si>
    <t>Ковш медный 0,3 л</t>
  </si>
  <si>
    <t>kovsh-mednyj-03-l</t>
  </si>
  <si>
    <t>Ковш медный фигурный  0,35 л</t>
  </si>
  <si>
    <t>kovsh-mednyj-figurnyj-bolshoj-035-l</t>
  </si>
  <si>
    <t>Ковш медный фигурный (мал.) 0,25 л</t>
  </si>
  <si>
    <t>kovsh-mednyj-figurnyj-mal-025-l</t>
  </si>
  <si>
    <t>Ушат из латуни 2 л</t>
  </si>
  <si>
    <t>ushat-iz-latuni-2-l</t>
  </si>
  <si>
    <t>Ушат из латуни 4 л</t>
  </si>
  <si>
    <t>ushat-iz-latuni-4-l</t>
  </si>
  <si>
    <t>Ушат медный 4 л</t>
  </si>
  <si>
    <t>ushat-mednyj-4-l</t>
  </si>
  <si>
    <t>Ковш-черпак бондарный (дубовый) 0.33 л</t>
  </si>
  <si>
    <t>kovsh-cherpak-bondarnyj-dubovyj-033-l</t>
  </si>
  <si>
    <t>Ковш-черпак бондарный (дубовый) 1.2 л</t>
  </si>
  <si>
    <t>kovsh-cherpak-bondarnyj-dubovyj-12-l</t>
  </si>
  <si>
    <t>Ковш из нерж. стали 0,3 л длин. ручка</t>
  </si>
  <si>
    <t>kovsh-iz-nerzh-stali-03-l-dlin-ruchka</t>
  </si>
  <si>
    <t>Ковши из нержавеющей стали 1 л длинная ручка</t>
  </si>
  <si>
    <t>kovshi-iz-nerzhaveyushhej-stali-1-l-dlinnaya-ruchka</t>
  </si>
  <si>
    <t>Ковш из нержавеющ. стали ручка береза мал.</t>
  </si>
  <si>
    <t>kovsh-iz-nerzhaveyushh-stali-ruchka-bereza</t>
  </si>
  <si>
    <t>Ковш из нержавеющей стали большой. ручка береза</t>
  </si>
  <si>
    <t>kovsh-iz-nerzhaveyushhej-stali-bolshoj-ruchka-bereza</t>
  </si>
  <si>
    <t>Ковш из нерж. стали 1,5 л короткая ручка</t>
  </si>
  <si>
    <t>kovsh-iz-nerzh-stali-15-l-korotkaya-ruchka</t>
  </si>
  <si>
    <t>Ковш Мастер из нерж. 0,3 л длинная ручка</t>
  </si>
  <si>
    <t>kovsh-master-iz-nerzh-03-l-dlinnaya-ruchka</t>
  </si>
  <si>
    <t>Ковш резной с длин ручкой 0,2 л (липа)</t>
  </si>
  <si>
    <t>kovsh-reznoj-s-dlin-ruchkoj-02-l-osina</t>
  </si>
  <si>
    <t>Ковш из нержавеющей стали 0,25 л (бук)</t>
  </si>
  <si>
    <t>kovsh-iz-nerzhaveyushhej-stali-025-l-buk</t>
  </si>
  <si>
    <t>Ковши из нержавеющей стали 1,5 л длинная ручка</t>
  </si>
  <si>
    <t>kovshi-iz-nerzhaveyushhej-stali-15-l-dlinnaya-ruchka</t>
  </si>
  <si>
    <t>Ковш медь на длинной ручке 0,5 л</t>
  </si>
  <si>
    <t>kovsh-med-na-dlinnoj-ruchke-05-l</t>
  </si>
  <si>
    <t>Ковш латунь на длинной ручке 0,5 л</t>
  </si>
  <si>
    <t>kovsh-latun-na-dlinnoj-ruchke-05-l</t>
  </si>
  <si>
    <t>Ковш-ложка из-бамбука 0,1 мл</t>
  </si>
  <si>
    <t>kovsh-lozhka-iz-bambuka-01-ml</t>
  </si>
  <si>
    <t>Ковш Мастер" с деревянной ручкой 0,7 л"</t>
  </si>
  <si>
    <t>kovsh-master-s-derevyannoj-ruchkoj-07-l</t>
  </si>
  <si>
    <t>Ковш Мастер" с деревянной ручкой 1 л"</t>
  </si>
  <si>
    <t>kovsh-master-s-derevyannoj-ruchkoj-1-l</t>
  </si>
  <si>
    <t>Ковш Мастер" с деревянной ручкой 1,5 л"</t>
  </si>
  <si>
    <t>kovsh-master-s-derevyannoj-ruchkoj-15-l</t>
  </si>
  <si>
    <t>Ковш медный 0,4 л Добрыня</t>
  </si>
  <si>
    <t>kovsh-mednyj-04-l</t>
  </si>
  <si>
    <t>Ковш точен 0,2 л с длин. ручкой (липа)</t>
  </si>
  <si>
    <t>kovsh-tochen-02-l-s-dlin-ruchkoj-lipa</t>
  </si>
  <si>
    <t>Ковш точеный 0,35 л с длин. ручкой (липа)</t>
  </si>
  <si>
    <t>kovsh-tochenyj-035-l-s-dlin-ruchkoj-lipa</t>
  </si>
  <si>
    <t>Ковш точеный 0,5 л с длин. ручкой (липа)</t>
  </si>
  <si>
    <t>kovsh-tochenyj-05-l-s-dlin-ruchkoj-lipa</t>
  </si>
  <si>
    <t>Ушат Медь 5 л ( Нью)</t>
  </si>
  <si>
    <t>ushat-med-6-l-nyu</t>
  </si>
  <si>
    <t>Ушат Медь 4 л ( Нью)</t>
  </si>
  <si>
    <t>ushat-med-4-l-nyu</t>
  </si>
  <si>
    <t>Ушат Латунь 6л ( Нью)</t>
  </si>
  <si>
    <t>ushat-latun-6l-nyu</t>
  </si>
  <si>
    <t>Ушат Латунь 4л ( Нью)</t>
  </si>
  <si>
    <t>ushat-latun-4l-nyu</t>
  </si>
  <si>
    <t>Ковш Медь 0,4 л Паровой</t>
  </si>
  <si>
    <t>kovsh-med-04-l-parovoj</t>
  </si>
  <si>
    <t>Ковш медный 0,4 л  Добрыня</t>
  </si>
  <si>
    <t>kovsh-mednyj-04-l-dobrynya</t>
  </si>
  <si>
    <t>Ковш латунь 0,4 л  Паровой</t>
  </si>
  <si>
    <t>kovsh-latun-04-l-parovoj</t>
  </si>
  <si>
    <t>Чашка 100 мл. (липа)</t>
  </si>
  <si>
    <t>Кружки, стопки</t>
  </si>
  <si>
    <t>chashka-100-ml-lipa</t>
  </si>
  <si>
    <t>Кружка точенная 0.25 л. липа</t>
  </si>
  <si>
    <t>kruzhka-tochennaya-025-l-lipa</t>
  </si>
  <si>
    <t>Стопка точенная белая (липа, фигур.) 100 мл.</t>
  </si>
  <si>
    <t>stopka-tochennaya-belaya-lipa-figur-100-ml</t>
  </si>
  <si>
    <t>Стопка точенная белая 100 мл.</t>
  </si>
  <si>
    <t>stopka-tochennaya-belaya-100-ml</t>
  </si>
  <si>
    <t>Стопка точенная из можевельника 50мл</t>
  </si>
  <si>
    <t>stopka-tochennaya-iz-mozhevelnika-50ml</t>
  </si>
  <si>
    <t>Стопка резная 50 мл. (липа)</t>
  </si>
  <si>
    <t>stopka-reznaya-50-ml-lipa</t>
  </si>
  <si>
    <t>Кружка точеная двуручная 1 л. (осина)</t>
  </si>
  <si>
    <t>kruzhka-tochenaya-dvuruchnaya-1-l-osina</t>
  </si>
  <si>
    <t>Кружка точенная с крышкой (осина) 0.7 л.</t>
  </si>
  <si>
    <t>kruzhka-tochennaya-s-kryshkoj-osina-07-l</t>
  </si>
  <si>
    <t>Кружка для кваса с крышкой 0,5 л. (липа)</t>
  </si>
  <si>
    <t>kruzhka-dlya-kvasa-s-kryshkoj-05-l-lipa</t>
  </si>
  <si>
    <t>Кружка для кваса с крышкой 0,75 л. (липа)</t>
  </si>
  <si>
    <t>kruzhka-dlya-kvasa-s-kryshkoj-075-l-lipa</t>
  </si>
  <si>
    <t>Кружка для кваса с крышкой 1 л. (липа)</t>
  </si>
  <si>
    <t>kruzhka-dlya-kvasa-s-kryshkoj-1-l-lipa</t>
  </si>
  <si>
    <t>Кружка точенная 0,5 л.  с резной ручкой</t>
  </si>
  <si>
    <t>kruzhka-tochennaya-05-l-s-reznoj-ruchkoj</t>
  </si>
  <si>
    <t>Кружка точеная 0,3 л. (липа)</t>
  </si>
  <si>
    <t>kruzhka-tochenaya-03-l-osina</t>
  </si>
  <si>
    <t>Кружка точеная 0,7 л. (липа)</t>
  </si>
  <si>
    <t>kruzhka-tochenaya-07-l-lipa</t>
  </si>
  <si>
    <t>Кружка для кваса 0,5 л.</t>
  </si>
  <si>
    <t>kruzhka-dlya-kvasa-05-l</t>
  </si>
  <si>
    <t>Кружка для кваса 0,7 л.</t>
  </si>
  <si>
    <t>kruzhka-dlya-kvasa-07-l</t>
  </si>
  <si>
    <t>Кружка для кваса 1,0 л.</t>
  </si>
  <si>
    <t>kruzhka-dlya-kvasa-10-l</t>
  </si>
  <si>
    <t>Кружка боченок точенная 1 л</t>
  </si>
  <si>
    <t>kruzhka-bochenok-tochennaya-1-l</t>
  </si>
  <si>
    <t>Кружка для кваса точен. с крышкой  0,5 л</t>
  </si>
  <si>
    <t>kruzhka-dlya-kvasa-tochen-s-kryshkoj-05-l</t>
  </si>
  <si>
    <t>Кружка для кваса точен. с крышкой  1 л</t>
  </si>
  <si>
    <t>kruzhka-dlya-kvasa-tochen-s-kryshkoj-1-l</t>
  </si>
  <si>
    <t>Кружка точеная 0,4 л</t>
  </si>
  <si>
    <t>kruzhka-tochenaya-04-l</t>
  </si>
  <si>
    <t>Кружка точенная обработанная 0,5 л</t>
  </si>
  <si>
    <t>kruzhka-tochennaya-obrabotannaya-05-l</t>
  </si>
  <si>
    <t>Кружка точеная обработанная 1 л</t>
  </si>
  <si>
    <t>kruzhka-tochenaya-obrabotannaya-1-l</t>
  </si>
  <si>
    <t>Кружка бочонок 400 мл. (липа)</t>
  </si>
  <si>
    <t>kruzhka-bochenok-400-ml-lipa</t>
  </si>
  <si>
    <t>Кружка керамическая в ассорт.</t>
  </si>
  <si>
    <t>kruzhka-keramicheskaya-v-assort</t>
  </si>
  <si>
    <t>Кружка точен. фигурная мал. 150 мл</t>
  </si>
  <si>
    <t>kruzhka-tochen-figurnaya-mal-150-ml</t>
  </si>
  <si>
    <t>Рюмка на ножке мал. (липа) 100 мл.</t>
  </si>
  <si>
    <t>ryumka-na-nozhke-mal-lipa-100-ml</t>
  </si>
  <si>
    <t>Рюмка на ножке (можжевельник)</t>
  </si>
  <si>
    <t>ryumka-na-nozhke-mozhzhevelnik</t>
  </si>
  <si>
    <t>Фужер липа (больш.)</t>
  </si>
  <si>
    <t>fuzher-lipa-bolsh</t>
  </si>
  <si>
    <t>Чаша на ножке (дуб) 200 мл</t>
  </si>
  <si>
    <t>chasha-na-nozhke-dub-200-ml</t>
  </si>
  <si>
    <t>Ступка мал. 0,1л</t>
  </si>
  <si>
    <t>stupka-mal</t>
  </si>
  <si>
    <t>Кружка бондарная 0,6 л</t>
  </si>
  <si>
    <t>kruzhka-bondarnaya-06-l</t>
  </si>
  <si>
    <t>Кружка точенная 200 мл.</t>
  </si>
  <si>
    <t>kruzhka-tochennaya-200-ml</t>
  </si>
  <si>
    <t>Кружка точеная 400 мл. (шахматная)</t>
  </si>
  <si>
    <t>kruzhka-tochenaya-400-ml-shakhmatnaya</t>
  </si>
  <si>
    <t>Кружка граненная 0,4 л (фугурная ручка)</t>
  </si>
  <si>
    <t>kruzhka-granennaya-04-l-fugurnaya-ruchka</t>
  </si>
  <si>
    <t>Кружка точенная 1,2 л.</t>
  </si>
  <si>
    <t>kruzhka-tochennaya-12-l</t>
  </si>
  <si>
    <t>Бочонок пивной 7 л (осина)</t>
  </si>
  <si>
    <t>bochonok-pivnoj-7-l-osina</t>
  </si>
  <si>
    <t>Бочонок пивной 10 л (осина)</t>
  </si>
  <si>
    <t>bochonok-pivnoj-10-l-osina</t>
  </si>
  <si>
    <t>Пивная стопка можевел. с ручкой 50 мл</t>
  </si>
  <si>
    <t>pivnaya-stopka-mozhevel-s-ruchkoj-50-ml</t>
  </si>
  <si>
    <t>Рюмка на ножке (слива) 30 мл</t>
  </si>
  <si>
    <t>ryumka-na-nozhke-sliva-30-ml</t>
  </si>
  <si>
    <t>Стопка бочонок липа 50 мл</t>
  </si>
  <si>
    <t>stopka-bochonok-lipa-50-ml</t>
  </si>
  <si>
    <t>Кружка бондарная (бочонок) с резной ручкой 1 л (дуб)</t>
  </si>
  <si>
    <t>kruzhka-bondarnaya-bochonok-s-reznoj-ruchkoj-1-l-dub</t>
  </si>
  <si>
    <t>Кружка бондарная 0,5 л с резной ручкой (дуб)</t>
  </si>
  <si>
    <t>kruzhka-bondarnaya-05-l-s-reznoj-ruchkoj-dub</t>
  </si>
  <si>
    <t>Кружка бондарная 0,8 л с нерж. вставкой (дуб, слива)</t>
  </si>
  <si>
    <t>kruzhka-bondarnaya-08-l-s-nerzh-vstavkoj-dub-sliva</t>
  </si>
  <si>
    <t>Стопка-бочонок из можжевелника с ручкой  50 мл.</t>
  </si>
  <si>
    <t>stopka-bochonok-iz-mozhzhevelnika-s-ruchkoj-50-ml</t>
  </si>
  <si>
    <t>Кружка бондарная 1 л. с резной ручкой (черешня + слива)</t>
  </si>
  <si>
    <t>kruzhka-bondarnaya-1-l-s-reznoj-ruchkoj-chereshnya-sliva</t>
  </si>
  <si>
    <t>Кружка точеная 1 л (липа)</t>
  </si>
  <si>
    <t>kruzhka-tochenaya-1-l-lipa</t>
  </si>
  <si>
    <t>Бочонок с крышкой для хранения чая и трав 1 л (дуб)</t>
  </si>
  <si>
    <t>bochonok-s-kryshkoj-dlya-khraneniya-chaya-i-trav-1-l-dub</t>
  </si>
  <si>
    <t>Кружка бондарная с нерж. вставкой 1 л (дуб)</t>
  </si>
  <si>
    <t>kruzhka-bondarnaya-s-nerzh-vstavkoj-1-l-dub</t>
  </si>
  <si>
    <t>Кружка бондарная с нерж. вставкой 1 литр (липа, черешня)</t>
  </si>
  <si>
    <t>kruzhka-bondarnaya-s-nerzh-vstavkoj-1-litr-lipa-chereshnya</t>
  </si>
  <si>
    <t>Кружка точеная с резной ручкой 1 литр (дуб)</t>
  </si>
  <si>
    <t>kruzhka-tochenaya-s-reznoj-ruchkoj-1-litr-dub</t>
  </si>
  <si>
    <t>Кружка (бондарная) обработанная 0,7 л (дуб)</t>
  </si>
  <si>
    <t>kruzhka-tochenaya-07-l-dub</t>
  </si>
  <si>
    <t>Кружка бондарная 0,7 л ( дуб)</t>
  </si>
  <si>
    <t>kruzhka-bondarnaya-07-l-dub</t>
  </si>
  <si>
    <t>Кружка бондарная 0,7 л  ( дуб под старину)</t>
  </si>
  <si>
    <t>kruzhka-bondarnaya-07-l-morenaya-dub</t>
  </si>
  <si>
    <t>Обливное устройство (осина)</t>
  </si>
  <si>
    <t>Обливные устройства</t>
  </si>
  <si>
    <t>oblivnoe-ustrojstvo-osina</t>
  </si>
  <si>
    <t>Обливное устройство 15 л (липа)</t>
  </si>
  <si>
    <t>oblivnoe-ustrojstvo-15-l-lipa</t>
  </si>
  <si>
    <t>Обливное устройство Водолей" с пласт. вставкой 16 л (липа) обработанный морилкой"</t>
  </si>
  <si>
    <t>oblivnoe-ustrojstvo-vodolej-s-plast-vstavkoj-20-l-lipa-obrabotannyj-morilkoj</t>
  </si>
  <si>
    <t>Обливное устройство с нержавеющ  вставкой 15л</t>
  </si>
  <si>
    <t>oblivnoe-ustrojstvo-s-nerzhaveyushh-vstavkoj-15l</t>
  </si>
  <si>
    <t>Обливное устройсво с пласт. вставкой 20 л (дуб)</t>
  </si>
  <si>
    <t>oblivnoe-ustrojsvo-s-plast-vstavkoj-20-l-dub</t>
  </si>
  <si>
    <t>Обливное устройство Водолей" с пластиковой вставкой 15л"</t>
  </si>
  <si>
    <t>oblivnoe-ustrojstvo-vodolej-s-plastikovoj-vstavkoj-15l</t>
  </si>
  <si>
    <t>Обливное устройство с пластиковой вставкой 17 литров (дуб)</t>
  </si>
  <si>
    <t>oblivnoe-ustrojstvo-s-plastikovoj-vstavkoj-17-litrov-dub</t>
  </si>
  <si>
    <t>Подголовник анотамический мягкий (липа)</t>
  </si>
  <si>
    <t>Коврики, подголовники</t>
  </si>
  <si>
    <t>podgolovnik-anotamicheskij-myagkij-lipa</t>
  </si>
  <si>
    <t>Подголовник жесткий (липа)</t>
  </si>
  <si>
    <t>podgolovnik-zhestkij-lipa</t>
  </si>
  <si>
    <t>Подголовник (анатомический бол. липа)</t>
  </si>
  <si>
    <t>podgolovnik-anatomicheskij-bol-lipa</t>
  </si>
  <si>
    <t>Подголовник для головы ротанговый большой</t>
  </si>
  <si>
    <t>podgolovnik-dlya-golovy-rotangovyj-bolshoj</t>
  </si>
  <si>
    <t>Подголовник для головы ротанговый (мал.)</t>
  </si>
  <si>
    <t>podgolovnik-dlya-golovy-rotangovyj-mal</t>
  </si>
  <si>
    <t>Подголовник для головы ротанговый сеточка (бол.)</t>
  </si>
  <si>
    <t>podgolovnik-dlya-golovy-rotangovyj-setochka-bol</t>
  </si>
  <si>
    <t>Подголовник для головы ротанговый сеточка (мал.)</t>
  </si>
  <si>
    <t>podgolovnik-dlya-golovy-rotangovyj-setochka-mal</t>
  </si>
  <si>
    <t>Подголовник большой анатомический (липа) м-6 размер 57х35</t>
  </si>
  <si>
    <t>podgolovnik-bolshoj-anatomicheskij-lipa-m-6-razmer-57kh35</t>
  </si>
  <si>
    <t>Подголовник для бани Футбольный мяч" (войлок)"</t>
  </si>
  <si>
    <t>podgolovnik-dlya-bani-futbolnyj-myach-vojlok</t>
  </si>
  <si>
    <t>Валик можжевеловый</t>
  </si>
  <si>
    <t>valik-mozhzhevelovyj</t>
  </si>
  <si>
    <t>Подушка можжевеловая  20х20см</t>
  </si>
  <si>
    <t>podushka-mozhzhevelovaya-20kh20sm</t>
  </si>
  <si>
    <t>Подголовник ротанговый универсальный</t>
  </si>
  <si>
    <t>podgolovnik-rotangovyj-universalnyj</t>
  </si>
  <si>
    <t>Сидушка 45х30 Шахматы (бамбук)</t>
  </si>
  <si>
    <t>sidushka-45kh30-shakhmaty-bambuk</t>
  </si>
  <si>
    <t>Коврик-сидушка 0,5х0,5м (липа, бусины)</t>
  </si>
  <si>
    <t>kovrik-sidushka-05kh05m-lipa-businy</t>
  </si>
  <si>
    <t>Коврик-сидушка (абаш) 0,4х0,4 м.</t>
  </si>
  <si>
    <t>kovrik-sidushka-abash-04kh04-m</t>
  </si>
  <si>
    <t>Коврик-сидушка 1м х 0,45мм М14 (липа)</t>
  </si>
  <si>
    <t>kovrik-sidushka-1m-kh-045mm-m14-lipa</t>
  </si>
  <si>
    <t>Коврик-сидушка 2м х 0,45мм М14 (липа)</t>
  </si>
  <si>
    <t>kovrik-sidushka-2m-kh-045mm-m14-lipa</t>
  </si>
  <si>
    <t>Сидушка для бани из дерево 40х35</t>
  </si>
  <si>
    <t>sidushka-dlya-bani-iz-derevo-40kh35</t>
  </si>
  <si>
    <t>Коврик бамбук 45х30 см</t>
  </si>
  <si>
    <t>kovrik-bambuk-45kh30-sm</t>
  </si>
  <si>
    <t>Коврик для бани Речная кукуруза D100 см</t>
  </si>
  <si>
    <t>kovrik-dlya-bani-rechnaya-kukuruza-d100-sm</t>
  </si>
  <si>
    <t>Коврик бамбук (кирпичики)</t>
  </si>
  <si>
    <t>kovrik-bambuk-kirpichiki</t>
  </si>
  <si>
    <t>Коврик для бани из кукурузы (овал)  28x40см</t>
  </si>
  <si>
    <t>kovrik-dlya-bani-iz-kukuruzy-oval-28x40sm</t>
  </si>
  <si>
    <t>Коврик для бани из кукурузы (прямоуг.)  30x40см</t>
  </si>
  <si>
    <t>kovrik-dlya-bani-iz-kukuruzy-pryamoug-30x40sm</t>
  </si>
  <si>
    <t>Коврик-сидушка с ручкой (липа)</t>
  </si>
  <si>
    <t>kovrik-sidushka-s-ruchkoj-lipa</t>
  </si>
  <si>
    <t>Коврик массажный из можжевельника 28x38 см</t>
  </si>
  <si>
    <t>kovrik-massazhnyj-iz-mozhzhevelnika-28x38-sm</t>
  </si>
  <si>
    <t>Коврик из ясеня (бусины) 40x40 см</t>
  </si>
  <si>
    <t>kovrik-iz-yasenya-businy-40x40-sm</t>
  </si>
  <si>
    <t>Коврик-пуфик из кукурузы диаметр 40 см</t>
  </si>
  <si>
    <t>kovrik-pufik-iz-kukuruzy-diametr-40-sm</t>
  </si>
  <si>
    <t>Коврик-бусины (бук) 35х35 см</t>
  </si>
  <si>
    <t>kovrik-businy-buk-35kh35-sm</t>
  </si>
  <si>
    <t>Коврик для бани 30x43 см (бамбук)</t>
  </si>
  <si>
    <t>kovrik-dlya-bani-30x43-sm-bambuk</t>
  </si>
  <si>
    <t>Коврик-пуфик из кукурузы диаметр 40 см [Копия от 15.02.2014 16:16:47]</t>
  </si>
  <si>
    <t>kovrik-pufik-iz-kukuruzy-diametr-40-sm-kopiya-ot-15022014-16-16-47-</t>
  </si>
  <si>
    <t>Часы подарочные Старик на шайке""</t>
  </si>
  <si>
    <t>Таблички, вывески, часы</t>
  </si>
  <si>
    <t>chasy-podarochnye-starik-na-shajke</t>
  </si>
  <si>
    <t>Часы подарочные Домик (дуб)</t>
  </si>
  <si>
    <t>chasy-podarochnye-domik-dub</t>
  </si>
  <si>
    <t>Часы подарочные бондарные (липа)</t>
  </si>
  <si>
    <t>chasy-podarochnye-bondarnye-lipa</t>
  </si>
  <si>
    <t>Часы для бани В бане веник дороже женег""</t>
  </si>
  <si>
    <t>chasy-dlya-bani-v-bane-venik-dorozhe-zheneg</t>
  </si>
  <si>
    <t>Таблички банные в ассорт.</t>
  </si>
  <si>
    <t>tablichki-bannye-v-assort</t>
  </si>
  <si>
    <t>Фреска (сауна)</t>
  </si>
  <si>
    <t>freska-sauna</t>
  </si>
  <si>
    <t>Фреска Банька (дом дед)</t>
  </si>
  <si>
    <t>freska-banka-dom-ded</t>
  </si>
  <si>
    <t>Фреска В бане генералов нет (лента)</t>
  </si>
  <si>
    <t>freska-v-bane-generalov-net-lenta</t>
  </si>
  <si>
    <t>Фреска в упак.</t>
  </si>
  <si>
    <t>freska-v-upak</t>
  </si>
  <si>
    <t>Фреска парная Облачко</t>
  </si>
  <si>
    <t>freska-parnaya-oblachko</t>
  </si>
  <si>
    <t>Фреска рамка для фото</t>
  </si>
  <si>
    <t>freska-ramka-dlya-foto</t>
  </si>
  <si>
    <t>Фреска сауна лента</t>
  </si>
  <si>
    <t>freska-sauna-lenta</t>
  </si>
  <si>
    <t>Фреска сауна шайка</t>
  </si>
  <si>
    <t>freska-sauna-shajka</t>
  </si>
  <si>
    <t>Часы банные Домик</t>
  </si>
  <si>
    <t>chasy-bannye-domik</t>
  </si>
  <si>
    <t>Часы банные Охота""</t>
  </si>
  <si>
    <t>chasy-bannye-okhota</t>
  </si>
  <si>
    <t>Вывеска сауна</t>
  </si>
  <si>
    <t>vyveska-sauna</t>
  </si>
  <si>
    <t>Часы домик с маятником</t>
  </si>
  <si>
    <t>chasy-domik-s-mayatnikom</t>
  </si>
  <si>
    <t>Часы Бочонок (дуб)</t>
  </si>
  <si>
    <t>chasy-bochonok-lipa</t>
  </si>
  <si>
    <t>Часы подарочные бочка большая</t>
  </si>
  <si>
    <t>chasy-podarochnye-bochka-bolshaya</t>
  </si>
  <si>
    <t>Часы подарочные ковшик</t>
  </si>
  <si>
    <t>chasy-podarochnye-kovshik</t>
  </si>
  <si>
    <t>Часы подарочные дед с пузом</t>
  </si>
  <si>
    <t>chasy-podarochnye-ded-s-puzom</t>
  </si>
  <si>
    <t>Табличка в рамке (в ассорт.)</t>
  </si>
  <si>
    <t>tablichka-v-ramke-v-assort</t>
  </si>
  <si>
    <t>Виноград мал. (можжевельник)</t>
  </si>
  <si>
    <t>vinograd-mal-mozhzhevelnik</t>
  </si>
  <si>
    <t>Виноград большой (можжевельник)</t>
  </si>
  <si>
    <t>vinograd-bolshoj-mozhzhevelnik</t>
  </si>
  <si>
    <t>Вешалка  сувенирная Ключница</t>
  </si>
  <si>
    <t>veshalka-suvenirnaya-klyuchnica</t>
  </si>
  <si>
    <t>Вешалка сувенирная СЛП</t>
  </si>
  <si>
    <t>veshalka-suvenirnaya-slp</t>
  </si>
  <si>
    <t>Магнит для бани в ассортименте</t>
  </si>
  <si>
    <t>magnit-dlya-bani-v-assortimente</t>
  </si>
  <si>
    <t>Полка под масла двухъярусная СЛП</t>
  </si>
  <si>
    <t>polka-pod-masla-dvukhyarusnaya-slp</t>
  </si>
  <si>
    <t>Полка под масла одноярусная СЛП</t>
  </si>
  <si>
    <t>polka-pod-masla-odnoyarusnaya-slp</t>
  </si>
  <si>
    <t>Полка липа угловая двухъярусная ПС-8</t>
  </si>
  <si>
    <t>polka-lipa-uglovaya-dvukhyarusnaya-ps-8</t>
  </si>
  <si>
    <t>Вешалка для бани ВГО-05 5 крюч.</t>
  </si>
  <si>
    <t>veshalka-dlya-bani-vgo-05-5-kryuch</t>
  </si>
  <si>
    <t>Панно для бани (бук) бол</t>
  </si>
  <si>
    <t>panno-dlya-bani-iz-buka</t>
  </si>
  <si>
    <t>Полка липа под 5 масел + 2 вешалки</t>
  </si>
  <si>
    <t>polka-lipa-pod-5-masel-2-veshalki</t>
  </si>
  <si>
    <t>Полка липа под 5 масел с двумя крючками</t>
  </si>
  <si>
    <t>polka-lipa-pod-5-masel-s-dvumya-kryuchkami</t>
  </si>
  <si>
    <t>Полочка под масла (4 шт.) с гравировкой С легким паром""</t>
  </si>
  <si>
    <t>polochka-pod-masla-4-sht-s-gravirovkoj-s-legkim-parom</t>
  </si>
  <si>
    <t>Полочка под масла (6 шт.)</t>
  </si>
  <si>
    <t>polochka-pod-masla-6-sht</t>
  </si>
  <si>
    <t>Полочка под масла (6 шт.) с гравировкой Эфирные масла""</t>
  </si>
  <si>
    <t>polochka-pod-masla-6-sht-s-gravirovkoj-efirnye-masla</t>
  </si>
  <si>
    <t>Вешалка  РУКА" (липа)"</t>
  </si>
  <si>
    <t>veshalka-ruka-lipa</t>
  </si>
  <si>
    <t>Табличка для бани Банька (светящаяся в темноте)</t>
  </si>
  <si>
    <t>tablichka-dlya-bani-banka-svetyashhayasya-v-temnote</t>
  </si>
  <si>
    <t>Вешалка угловая с полкой (4-крючков)</t>
  </si>
  <si>
    <t>veshalka-uglovaya-s-polkoj-4-kryuchkov</t>
  </si>
  <si>
    <t>Вешалка угловая с полкой (6 крючков)</t>
  </si>
  <si>
    <t>veshalka-uglovaya-s-polkoj-6-kryuchkov</t>
  </si>
  <si>
    <t>Часы для предбанника НБ</t>
  </si>
  <si>
    <t>chasy-dlya-predbannika-nb</t>
  </si>
  <si>
    <t>Полка для масел (5 отверстий + 3 вешалки)</t>
  </si>
  <si>
    <t>polka-dlya-masel-5-otverstij-3-veshalki</t>
  </si>
  <si>
    <t>Полка с полотецесушителем (двухъярусная) ПС-5</t>
  </si>
  <si>
    <t>polka-s-polotecesushitelem-dvukhyarusnaya-ps-5</t>
  </si>
  <si>
    <t>Вешалка-полка 5 крючков</t>
  </si>
  <si>
    <t>veshalka-polka-5-kryuchkov</t>
  </si>
  <si>
    <t>Панно для бани (бук) бол.</t>
  </si>
  <si>
    <t>90023-2</t>
  </si>
  <si>
    <t>panno-dlya-bani-buk-bol</t>
  </si>
  <si>
    <t>Вешалка 2-х рожковая</t>
  </si>
  <si>
    <t>veshalka-2-kh-rozhkovaya</t>
  </si>
  <si>
    <t>Вешалка 3-х рожковая</t>
  </si>
  <si>
    <t>veshalka-3-kh-rozhkovaya</t>
  </si>
  <si>
    <t>Вешалка 4-х рожковая</t>
  </si>
  <si>
    <t>veshalka-4-kh-rozhkovaya</t>
  </si>
  <si>
    <t>Вешалка 5-ти рожковая</t>
  </si>
  <si>
    <t>veshalka-5-ti-rozhkovaya</t>
  </si>
  <si>
    <t>Табличка резная с 3 вешалками</t>
  </si>
  <si>
    <t>tablichka-reznaya-s-3-veshalkami</t>
  </si>
  <si>
    <t>Вешалка 4 крюч. бук</t>
  </si>
  <si>
    <t>veshalka-4-kryuch-buk</t>
  </si>
  <si>
    <t>Табличка для бани (выдавленная) средняя</t>
  </si>
  <si>
    <t>tablichka-dlya-bani-vydavlennaya-srednyaya</t>
  </si>
  <si>
    <t>Табличка резная (девушка) с термометром</t>
  </si>
  <si>
    <t>tablichka-reznaya-devushka-s-termometrom</t>
  </si>
  <si>
    <t>Табличка для бани (выдавленная) большая в ассорт.</t>
  </si>
  <si>
    <t>tablichka-dlya-bani-vydavlennaya-bolshaya-v-assort</t>
  </si>
  <si>
    <t>Фетровая табличка Моя любимая баня Б0905</t>
  </si>
  <si>
    <t>fetrovaya-tablichka-moya-lyubimaya-banya-b0905</t>
  </si>
  <si>
    <t>Фетровая табличка Парная Б0903</t>
  </si>
  <si>
    <t>fetrovaya-tablichka-parnaya-b0903</t>
  </si>
  <si>
    <t>Вешалка для бани ВГО-04 4 крючка</t>
  </si>
  <si>
    <t>veshalka-dlya-bani-vgo-04-4-kryuchka</t>
  </si>
  <si>
    <t>Полка липа угловая двухъярусная большая</t>
  </si>
  <si>
    <t>polka-lipa-uglovaya-dvukhyarusnaya-bolshaya</t>
  </si>
  <si>
    <t>Светильник для сауны LINDNER  (настенно-потолочный, белый)</t>
  </si>
  <si>
    <t>svetilnik-dlya-sauny-lindner-nastenno-potolochnyj-belyj</t>
  </si>
  <si>
    <t>Часы подарочные СЛП (троица)</t>
  </si>
  <si>
    <t>chasy-podarochnye-slp-troica</t>
  </si>
  <si>
    <t>Фетровая табличка Сауна</t>
  </si>
  <si>
    <t>fetrovaya-tablichka-sauna</t>
  </si>
  <si>
    <t>Вешалка 5-ти рожковая (липа)</t>
  </si>
  <si>
    <t>veshalka-5-ti-rozhkovaya-lipa</t>
  </si>
  <si>
    <t>Вешалка 6-ти рожковая (липа)</t>
  </si>
  <si>
    <t>veshalka-6-ti-rozhkovaya-lipa</t>
  </si>
  <si>
    <t>Вешалка 7-ми рожковая (липа)</t>
  </si>
  <si>
    <t>veshalka-7-mi-rozhkovaya-lipa</t>
  </si>
  <si>
    <t>Вешалка 8-ми рожковая (липа)</t>
  </si>
  <si>
    <t>veshalka-8-mi-rozhkovaya-lipa</t>
  </si>
  <si>
    <t>Вешалка 9-ти рожковая (липа)</t>
  </si>
  <si>
    <t>veshalka-9-ti-rozhkovaya-lipa</t>
  </si>
  <si>
    <t>Грамота за разтивие банного дела</t>
  </si>
  <si>
    <t>gramota-za-raztivie-bannogo-dela</t>
  </si>
  <si>
    <t>Диплом за верность банному делу</t>
  </si>
  <si>
    <t>diplom-za-vernost-bannomu-delu</t>
  </si>
  <si>
    <t>Полочка под масла с гравировкой С легким паром" (7 шт.)"</t>
  </si>
  <si>
    <t>polochka-pod-masla-s-gravirovkoj-s-legkim-parom-7-sht</t>
  </si>
  <si>
    <t>Полочка под масла с гравировкой Эфирные масла"  (7 шт.)"</t>
  </si>
  <si>
    <t>polochka-pod-masla-s-gravirovkoj-efirnye-masla-7-sht</t>
  </si>
  <si>
    <t>Фреска банька (дед в пене)</t>
  </si>
  <si>
    <t>freska-banka-ded-v-pene</t>
  </si>
  <si>
    <t>Фреска банька (шайка)</t>
  </si>
  <si>
    <t>freska-banka-shajka</t>
  </si>
  <si>
    <t>Фреска Моя банька (полукруг)</t>
  </si>
  <si>
    <t>freska-moya-banka-polukrug</t>
  </si>
  <si>
    <t>Фреска парная (дед, печь)</t>
  </si>
  <si>
    <t>freska-papnaya-ded-pech</t>
  </si>
  <si>
    <t>Фреска Парная (дед с веником)</t>
  </si>
  <si>
    <t>freska-parnaya-ded-s-venikom</t>
  </si>
  <si>
    <t>Фреска Парная (cтарик)</t>
  </si>
  <si>
    <t>freska-parnaya-ctarik</t>
  </si>
  <si>
    <t>Панно из бамбука (в рамке)</t>
  </si>
  <si>
    <t>panno-iz-bambuka-v-ramke</t>
  </si>
  <si>
    <t>Табличка большая Банька (резная)</t>
  </si>
  <si>
    <t>tablichka-bolshaya-banka-reznaya</t>
  </si>
  <si>
    <t>Полка угловая трех ярусная</t>
  </si>
  <si>
    <t>polka-uglovaya-trekh-yarusnaya</t>
  </si>
  <si>
    <t>Табличка резная обр. марилкой в ассорт. (липа)</t>
  </si>
  <si>
    <t>tablichka-reznaya-obr-marilkoj-v-assort-lipa</t>
  </si>
  <si>
    <t>Подставка из можжевельника 10х12см</t>
  </si>
  <si>
    <t>podstavka-iz-mozhzhevelnika-10kh12sm</t>
  </si>
  <si>
    <t>Фреска для банная вешалка 2 кр. (дом ваш верно охраняю)</t>
  </si>
  <si>
    <t>freska-dlya-bannaya-veshalka-2-kr-dom-vash-verno-okhranyayu</t>
  </si>
  <si>
    <t>Фреска банная вешалка 2кр. (счастья в ваш дом)</t>
  </si>
  <si>
    <t>freska-bannaya-veshalka-2kr-schastya-v-vash-dom</t>
  </si>
  <si>
    <t>Полка-вешалка 5 крючков мал.</t>
  </si>
  <si>
    <t>polka-veshalka-5-kryuchkov-mal</t>
  </si>
  <si>
    <t>Вешалка-полка 5-ти рожковая большая</t>
  </si>
  <si>
    <t>veshalka-polka-5-ti-rozhkovaya-bolshaya</t>
  </si>
  <si>
    <t>Панно для бани В бане мыться – заново родиться! (лён, фреска)</t>
  </si>
  <si>
    <t>panno-dlya-bani-v-bane-mytsya-zanovo-roditsya-lyon-freska</t>
  </si>
  <si>
    <t>Панно для бани Истина в вине, а здоровье в бане (лён, фреска)</t>
  </si>
  <si>
    <t>panno-dlya-bani-istina-v-vine-a-zdorove-v-bane-lyon-freska</t>
  </si>
  <si>
    <t>Панно для бани Кто парится - тот не старится! (лён, фреска)</t>
  </si>
  <si>
    <t>panno-dlya-bani-kto-paritsya-tot-ne-staritsya-lyon-freska</t>
  </si>
  <si>
    <t>Панно для бани Снегом да паром, так не будешь старым (лён+ фреска)</t>
  </si>
  <si>
    <t>panno-dlya-bani-snegom-da-parom-tak-ne-budesh-starym-lyon-freska</t>
  </si>
  <si>
    <t>Панно для бани Большой живот не от пива, а для пива (лён, фреска)</t>
  </si>
  <si>
    <t>panno-dlya-bani-bolshoj-zhivot-ne-ot-piva-a-dlya-piva-lyon-freska</t>
  </si>
  <si>
    <t>Панно для бани Веник в бане Господин  (лён, фреска)</t>
  </si>
  <si>
    <t>panno-dlya-bani-venik-v-bane-gospodin-lyon-freska</t>
  </si>
  <si>
    <t>Панно для бани Генералов в бане нет (лён, фреска)</t>
  </si>
  <si>
    <t>panno-dlya-bani-generalov-v-bane-net-lyon-freska</t>
  </si>
  <si>
    <t>Панно для бани Баня без пива - пар наружу! (лён, фреска)</t>
  </si>
  <si>
    <t>panno-dlya-bani-banya-bez-piva-par-naruzhu-lyon-freska</t>
  </si>
  <si>
    <t>Панно для бани Телу жар душе пар (лён, фреска)</t>
  </si>
  <si>
    <t>panno-dlya-bani-telu-zhar-dushe-par-lyon-freska</t>
  </si>
  <si>
    <t>Панно для бани Дух парной, дух святой! (лён, фреска)</t>
  </si>
  <si>
    <t>panno-dlya-bani-dukh-parnoj-dukh-svyatoj-lyon-freska</t>
  </si>
  <si>
    <t>Панно-картина бук в ассортименте</t>
  </si>
  <si>
    <t>panno-kartina-buk-v-assortimente</t>
  </si>
  <si>
    <t>Вешалка угловая с полкой  4 крючка</t>
  </si>
  <si>
    <t>veshalka-uglovaya-s-polkoj-4-kryuchka</t>
  </si>
  <si>
    <t>Полка под 7 масел (бук)</t>
  </si>
  <si>
    <t>polka-pod-7-masel-buk</t>
  </si>
  <si>
    <t>Полка + 4 рожка</t>
  </si>
  <si>
    <t>polka-4-rozhka</t>
  </si>
  <si>
    <t>Полочка под масла 3 шт. с гравировкой</t>
  </si>
  <si>
    <t>polochka-pod-masla-3-sht-s-gravirovkoj</t>
  </si>
  <si>
    <t>Полочка под масла 5 штук с гравировкой</t>
  </si>
  <si>
    <t>polochka-pod-masla-5-shtuk-s-gravirovkoj</t>
  </si>
  <si>
    <t>Таблички банные в ассорт. 40х12 см</t>
  </si>
  <si>
    <t>tablichki-bannye-v-assort-40kh12-sm</t>
  </si>
  <si>
    <t>Фреска-ключница Денежная подкова</t>
  </si>
  <si>
    <t>freska-klyuchnica-denezhnaya-podkova</t>
  </si>
  <si>
    <t>Фреска-ключница На счастье</t>
  </si>
  <si>
    <t>freska-klyuchnica-na-schaste</t>
  </si>
  <si>
    <t>Фреска-ключница Оберегаю Ваш Дом</t>
  </si>
  <si>
    <t>freska-klyuchnica-oberegayu-vash-dom</t>
  </si>
  <si>
    <t>Фреска-ключница Деньги в Дом</t>
  </si>
  <si>
    <t>freska-klyuchnica-dengi-v-dom</t>
  </si>
  <si>
    <t>Вешалка с  полкой 3 крючка</t>
  </si>
  <si>
    <t>veshalka-s-polkoj-3-kryuchka</t>
  </si>
  <si>
    <t>Полочка  3 масла + 2 вешалки</t>
  </si>
  <si>
    <t>polochka-3-masla-2-veshalki</t>
  </si>
  <si>
    <t>Полочка под 8 масел с гравировкой</t>
  </si>
  <si>
    <t>polochka-pod-8-masel-s-gravirovkoj</t>
  </si>
  <si>
    <t>Термогигрометр Капля (SAWO)</t>
  </si>
  <si>
    <t>5) Термометры, часы песочные</t>
  </si>
  <si>
    <t>termogigrometr-kaplya-sawo</t>
  </si>
  <si>
    <t>Термогигрометр 8-ми угольный (SAWO)</t>
  </si>
  <si>
    <t>termogigrometr-8-mi-ugolnyj-sawo</t>
  </si>
  <si>
    <t>Термогигрометр Банщик</t>
  </si>
  <si>
    <t>termogigrometr-banshhik</t>
  </si>
  <si>
    <t>Термогигрометр очки (SAWO)</t>
  </si>
  <si>
    <t>termogigrometr-ochki-sawo</t>
  </si>
  <si>
    <t>Термомгигрометр Шайка""</t>
  </si>
  <si>
    <t>termomgigrometr-shajka</t>
  </si>
  <si>
    <t>Термогигрометр Черпак" Невский банщик"</t>
  </si>
  <si>
    <t>termogigrometr-cherpak-nevskij-banshhik</t>
  </si>
  <si>
    <t>Термометр Баня Сауна (широкий блистер)</t>
  </si>
  <si>
    <t>termometr-banya-sauna-shirokij-blister</t>
  </si>
  <si>
    <t>Термометр для бани и сауны Банщик" БШ"</t>
  </si>
  <si>
    <t>termometr-dlya-bani-i-sauny-banshhik-bsh</t>
  </si>
  <si>
    <t>Термометр Пивная кружка""</t>
  </si>
  <si>
    <t>termometr-pivnaya-kruzhka</t>
  </si>
  <si>
    <t>Термометр С легким паром" малый (цветной блистер)"</t>
  </si>
  <si>
    <t>termometr-s-legkim-parom-malyj-cvetnoj-blister</t>
  </si>
  <si>
    <t>Термометры для бани и сауны в ассорт. сред.</t>
  </si>
  <si>
    <t>termometry-dlya-bani-i-sauny-v-assort-sred</t>
  </si>
  <si>
    <t>4. Термометр Сауна" (средний)"</t>
  </si>
  <si>
    <t>4-termometr-sauna-srednij</t>
  </si>
  <si>
    <t>1. Термометр Баня" малый"</t>
  </si>
  <si>
    <t>1-termometr-banya-malyj</t>
  </si>
  <si>
    <t>2. Термометр Сауна" малый"</t>
  </si>
  <si>
    <t>2-termometr-sauna-malyj</t>
  </si>
  <si>
    <t>3. Термометр Баня" (средний)"</t>
  </si>
  <si>
    <t>3-termometr-banya-srednij</t>
  </si>
  <si>
    <t>5. Термометр Баня" (большой)"</t>
  </si>
  <si>
    <t>5-termometr-banya-bolshoj</t>
  </si>
  <si>
    <t>6.Термометр Сауна" (большой)"</t>
  </si>
  <si>
    <t>6termometr-sauna-bolshoj</t>
  </si>
  <si>
    <t>Часы песочные 15 минут (коробка)</t>
  </si>
  <si>
    <t>chasy-pesochnye-15-minut-korobka</t>
  </si>
  <si>
    <t>Термо табличка</t>
  </si>
  <si>
    <t>termo-tablichka</t>
  </si>
  <si>
    <t>Часы песочные 15 мин. открытая колба</t>
  </si>
  <si>
    <t>chasy-pesochnye-15-min-otkrytaya-kolba</t>
  </si>
  <si>
    <t>Термометр СТ-6/60</t>
  </si>
  <si>
    <t>termometr-st-6-60</t>
  </si>
  <si>
    <t>Термометр СТ-10/10</t>
  </si>
  <si>
    <t>termometr-st-10-10</t>
  </si>
  <si>
    <t>Термометр СТ-10/60</t>
  </si>
  <si>
    <t>termometr-st-10-60</t>
  </si>
  <si>
    <t>Термометр БАНЯ блистер СТ-16/60</t>
  </si>
  <si>
    <t>termometr-banya-blister-st-16-60</t>
  </si>
  <si>
    <t>Термометр Веник" НБ"</t>
  </si>
  <si>
    <t>termometr-venik-nb</t>
  </si>
  <si>
    <t>Термометр для бани Избушка""</t>
  </si>
  <si>
    <t>termometr-dlya-bani-izbushka</t>
  </si>
  <si>
    <t>Термометр для бани Лист""</t>
  </si>
  <si>
    <t>termometr-dlya-bani-list</t>
  </si>
  <si>
    <t>Термометр для бани На счастье""</t>
  </si>
  <si>
    <t>termometr-dlya-bani-na-schaste</t>
  </si>
  <si>
    <t>Часы песочные 15 мин. (зак. колба)</t>
  </si>
  <si>
    <t>chasy-pesochnye-15-min-zak-kolba</t>
  </si>
  <si>
    <t>Термометр подарочный №1</t>
  </si>
  <si>
    <t>termometr-podarochnyj-1</t>
  </si>
  <si>
    <t>Термометр подарочный №2</t>
  </si>
  <si>
    <t>termometr-podarochnyj-2</t>
  </si>
  <si>
    <t>Термометр подарочный №3</t>
  </si>
  <si>
    <t>termometr-podarochnyj-3</t>
  </si>
  <si>
    <t>Термометр подарочный №4</t>
  </si>
  <si>
    <t>termometr-podarochnyj-4</t>
  </si>
  <si>
    <t>Термометр Сауна Леди"  НБ"</t>
  </si>
  <si>
    <t>termometr-sauna-ledi-nb</t>
  </si>
  <si>
    <t>Термометр спиртовой Классика бол.</t>
  </si>
  <si>
    <t>termometr-spirtovoj-klassika-bol</t>
  </si>
  <si>
    <t>Часы песочные НБ</t>
  </si>
  <si>
    <t>chasy-pesochnye-nb</t>
  </si>
  <si>
    <t>Термогигрометр Банная станция</t>
  </si>
  <si>
    <t>termogigrometr-bannaya-stanciya</t>
  </si>
  <si>
    <t>Термогигрометр (блистер)</t>
  </si>
  <si>
    <t>termogigrometr-blister</t>
  </si>
  <si>
    <t>Термометр СЛП (дом)</t>
  </si>
  <si>
    <t>termometr-slp-dom</t>
  </si>
  <si>
    <t>Термометр для бани zip</t>
  </si>
  <si>
    <t>termometr-dlya-bani-zip</t>
  </si>
  <si>
    <t>Термометр СЛП СТ-16</t>
  </si>
  <si>
    <t>termometr-slp-st-16</t>
  </si>
  <si>
    <t>Термометр СТ-3-60</t>
  </si>
  <si>
    <t>termometr-st-3-60</t>
  </si>
  <si>
    <t>Термометр СТ-3-60-1</t>
  </si>
  <si>
    <t>termometr-st-3-60-1</t>
  </si>
  <si>
    <t>Банная станция 3 в 1 (Термометр+термотабличка+песочные часы) Б1141</t>
  </si>
  <si>
    <t>bannaya-stanciya-3-v-1-termometrtermotablichkapesochnye-chasy-b1141</t>
  </si>
  <si>
    <t>Термометр SAUNA большой в упак.</t>
  </si>
  <si>
    <t>termometr-sauna-bolshoj-v-upak</t>
  </si>
  <si>
    <t>Термометр Баня большой в упак.</t>
  </si>
  <si>
    <t>termometr-banya-bolshoj-v-upak</t>
  </si>
  <si>
    <t>Банная станция (часы песочн.+ термом.) в коробке</t>
  </si>
  <si>
    <t>bannaya-stanciya-chasy-pesochn-termom-v-korobke</t>
  </si>
  <si>
    <t>Термометр для бани в коробке СТБ-12</t>
  </si>
  <si>
    <t>termometr-dlya-bani-v-korobke-stb-12</t>
  </si>
  <si>
    <t>Термометр для бани и сауны круглый под термо стеклом. больш. (Германия)</t>
  </si>
  <si>
    <t>termometr-dlya-bani-i-sauny-kruglyj-pod-termo-steklom-bolsh-germaniya</t>
  </si>
  <si>
    <t>Термометр для бани и сауны круглый под термо стеклом. мал. (Германия)</t>
  </si>
  <si>
    <t>termometr-dlya-bani-i-sauny-kruglyj-pod-termo-steklom-mal-germaniya</t>
  </si>
  <si>
    <t>Термометр с легким паром в упак. (мал.)</t>
  </si>
  <si>
    <t>termometr-s-legkim-parom-v-upak-mal</t>
  </si>
  <si>
    <t>Термометр сувенирный для бани (желто-оранж.)</t>
  </si>
  <si>
    <t>termometr-suvenirnyj-dlya-bani-zhelto-oranzh</t>
  </si>
  <si>
    <t>Термометр для бани и сауны HOT  Невский банщик</t>
  </si>
  <si>
    <t>termometr-dlya-bani-i-sauny-hot-nevskij-banshhik</t>
  </si>
  <si>
    <t>Часы песочные 10 мин. №1</t>
  </si>
  <si>
    <t>chasy-pesochnye-10-min-1</t>
  </si>
  <si>
    <t>Часы песочные 2мин. № 3</t>
  </si>
  <si>
    <t>chasy-pesochnye-2min-3</t>
  </si>
  <si>
    <t>№ 2 Часы песочные 20 мин.</t>
  </si>
  <si>
    <t>№ 4 Часы песочные 1 мин.</t>
  </si>
  <si>
    <t>Часы песочные 15 мин. в упак. (открытая колба)</t>
  </si>
  <si>
    <t>chasy-pesochnye-15-min-v-upak-otkrytaya-kolba</t>
  </si>
  <si>
    <t>Часы песочные 3 минуты</t>
  </si>
  <si>
    <t>chasy-pesochnye-3-minuty</t>
  </si>
  <si>
    <t>Часы песочные 5 минут.</t>
  </si>
  <si>
    <t>chasy-pesochnye-5-minut</t>
  </si>
  <si>
    <t>Часы песочные 15 мин.</t>
  </si>
  <si>
    <t>chasy-pesochnye-15-min</t>
  </si>
  <si>
    <t>Термометр баня фигурный.(красно-синий блист.)</t>
  </si>
  <si>
    <t>termometr-banya-figurnyjkrasno-sinij-blist</t>
  </si>
  <si>
    <t>Термометр баня фигурный.(проз. блист)</t>
  </si>
  <si>
    <t>termometr-banya-figurnyjproz-blist</t>
  </si>
  <si>
    <t>Термометр классика мал. Невский банщик</t>
  </si>
  <si>
    <t>termometr-klassika-mal-nevskij-banshhik</t>
  </si>
  <si>
    <t>Термометр для бассейна</t>
  </si>
  <si>
    <t>termometr-dlya-bassejna</t>
  </si>
  <si>
    <t>Термометр для вина ТБС-2 в блистере</t>
  </si>
  <si>
    <t>termometr-dlya-vina-tbs-2-v-blistere</t>
  </si>
  <si>
    <t>Термометр для духовки ТБД в блистере</t>
  </si>
  <si>
    <t>termometr-dlya-dukhovki-tbd-v-blistere</t>
  </si>
  <si>
    <t>Термометр для мяса ТБМ в блистере</t>
  </si>
  <si>
    <t>termometr-dlya-myasa-tbm-v-blistere</t>
  </si>
  <si>
    <t>Термометр для пива ТБС-1 в блистере</t>
  </si>
  <si>
    <t>termometr-dlya-piva-tbs-1-v-blistere</t>
  </si>
  <si>
    <t>Термометр бытовой для бани и сауны ТСС-4 в упак.</t>
  </si>
  <si>
    <t>termometr-bytovoj-dlya-bani-i-sauny-tss-4-v-upak</t>
  </si>
  <si>
    <t>Термометр Русская Баня без упак.</t>
  </si>
  <si>
    <t>termometr-russkaya-banya-bez-upak</t>
  </si>
  <si>
    <t>Термометр С легким паром без упак.</t>
  </si>
  <si>
    <t>termometr-s-legkim-parom-bez-upak</t>
  </si>
  <si>
    <t>Термометр для сауны ТСС-4</t>
  </si>
  <si>
    <t>termometr-dlya-sauny-tss-4</t>
  </si>
  <si>
    <t>Термогигрометр СББ 2-1</t>
  </si>
  <si>
    <t>termogigrometr-sbb-2-1</t>
  </si>
  <si>
    <t>Термометр СБТ</t>
  </si>
  <si>
    <t>termometr-sbt</t>
  </si>
  <si>
    <t>Фреска-ключница + термометр Домовой на печке</t>
  </si>
  <si>
    <t>freska-klyuchnica-termometr-domovoj-na-pechke</t>
  </si>
  <si>
    <t>Банная станция БШ ( очки)</t>
  </si>
  <si>
    <t>bannaya-stanciya-bsh-ochki</t>
  </si>
  <si>
    <t>Ванночка для ног 650г. От потливости</t>
  </si>
  <si>
    <t>10) Рецепты бабушки Агафьи</t>
  </si>
  <si>
    <t>vannochka-dlya-nog-650g-ot-potlivosti</t>
  </si>
  <si>
    <t>Ванночка для ног 650г. Для снятия усталости</t>
  </si>
  <si>
    <t>vannochka-dlya-nog-650g-dlya-snyatiya-ustalosti</t>
  </si>
  <si>
    <t>Ванночка для ног 650г. Противопростудная</t>
  </si>
  <si>
    <t>vannochka-dlya-nog-650g-protivoprostudnaya</t>
  </si>
  <si>
    <t>Ванночка для ног 650г. Смягчающая</t>
  </si>
  <si>
    <t>vannochka-dlya-nog-650g-smyagchayushhaya</t>
  </si>
  <si>
    <t>Пены для ванн Антистресс 6 шт.</t>
  </si>
  <si>
    <t>peny-dlya-vann-antistress-6-sht</t>
  </si>
  <si>
    <t>Пены для ванн Душистые зимние 6 шт.</t>
  </si>
  <si>
    <t>peny-dlya-vann-dushistye-zimnie-6-sht</t>
  </si>
  <si>
    <t>Пены для ванн Для красоты и упруг. кожи 6 шт.</t>
  </si>
  <si>
    <t>peny-dlya-vann-dlya-krasoty-i-uprug-kozhi-6-sht</t>
  </si>
  <si>
    <t>Гели для душа Цветочное настроение 6 шт.</t>
  </si>
  <si>
    <t>geli-dlya-dusha-cvetochnoe-nastroenie-6-sht</t>
  </si>
  <si>
    <t>Гели для душа Сочное настроение 6 шт.</t>
  </si>
  <si>
    <t>geli-dlya-dusha-sochnoe-nastroenie-6-sht</t>
  </si>
  <si>
    <t>Крем мыло ручной работы Ромашка</t>
  </si>
  <si>
    <t>krem-mylo-ruchnoj-raboty-romashka</t>
  </si>
  <si>
    <t>Крем мыло ручной работы Антицеллюлитное мыло</t>
  </si>
  <si>
    <t>krem-mylo-ruchnoj-raboty-anticellyulitnoe-mylo</t>
  </si>
  <si>
    <t>Мыло-скраб ручной работы (мёд)</t>
  </si>
  <si>
    <t>mylo-skrab-ruchnoj-raboty-myod</t>
  </si>
  <si>
    <t>Крем мыло ручной работы Кедровое</t>
  </si>
  <si>
    <t>krem-mylo-ruchnoj-raboty-kedrovoe</t>
  </si>
  <si>
    <t>Крем мыло ручной работы Калина</t>
  </si>
  <si>
    <t>krem-mylo-ruchnoj-raboty-kalina</t>
  </si>
  <si>
    <t>Крем-скраб для тела Земляника и сливки 400 г.</t>
  </si>
  <si>
    <t>krem-skrab-dlya-tela-zemlyanika-i-slivki-400-g</t>
  </si>
  <si>
    <t>Крем-скраб Фруктовый йогурт 400 г.</t>
  </si>
  <si>
    <t>krem-skrab-fruktovyj-jogurt-400-g</t>
  </si>
  <si>
    <t>Крем-скраб Капучино 400 г.</t>
  </si>
  <si>
    <t>krem-skrab-kapuchino-400-g</t>
  </si>
  <si>
    <t>Маска для волос (200мл) придает пышность и блеск Агафья</t>
  </si>
  <si>
    <t>maska-dlya-volos-200ml-pridaet-pyshnost-i-blesk-agafya</t>
  </si>
  <si>
    <t>Маска для волос (200мл) восст. волос по всей длине</t>
  </si>
  <si>
    <t>maska-dlya-volos-200ml-vosst-volos-po-vsej-dline</t>
  </si>
  <si>
    <t>Маска для лица (75мл) питательная</t>
  </si>
  <si>
    <t>maska-dlya-lica-75ml-pitatelnaya</t>
  </si>
  <si>
    <t>Скраб для ног (75 мл) от мозолей</t>
  </si>
  <si>
    <t>skrab-dlya-nog-75-ml-ot-mozolej</t>
  </si>
  <si>
    <t>Маска для лица (75мл) очищающая</t>
  </si>
  <si>
    <t>maska-dlya-lica-75ml-ochishhayushhaya</t>
  </si>
  <si>
    <t>Маска для тела (похудение) Агафья</t>
  </si>
  <si>
    <t>maska-dlya-tela-pokhudenie-agafya</t>
  </si>
  <si>
    <t>Маска для волос гречишный мёд и брусника (бочонок)</t>
  </si>
  <si>
    <t>maska-dlya-volos-grechishnyj-myod-i-brusnika-bochonok</t>
  </si>
  <si>
    <t>Маска д/волос восст. яично-сметанная 400 мл. (бочонок)</t>
  </si>
  <si>
    <t>maska-d-volos-vosst-yaichno-smetannaya-400-ml-bochonok</t>
  </si>
  <si>
    <t>Маска д/ волос укрепл. (ряженка и черный хлеб)</t>
  </si>
  <si>
    <t>maska-d-volos-ukrepl-ryazhenka-i-chernyj-khleb</t>
  </si>
  <si>
    <t>Мыло для бани по уходу за телом и волосами (черное)</t>
  </si>
  <si>
    <t>mylo-dlya-bani-po-ukhodu-za-telom-i-volosami-chernoe</t>
  </si>
  <si>
    <t>Мыло для бани по уходу за телом и волосами (белое)</t>
  </si>
  <si>
    <t>mylo-dlya-bani-po-ukhodu-za-telom-i-volosami-beloe</t>
  </si>
  <si>
    <t>Мыло для бани по уходу за телом и волосами (цветочное)</t>
  </si>
  <si>
    <t>mylo-dlya-bani-po-ukhodu-za-telom-i-volosami-cvetochnoe</t>
  </si>
  <si>
    <t>Настой для бани оздоравляющий (хвойный) 200 мл.</t>
  </si>
  <si>
    <t>nastoj-dlya-bani-ozdoravlyayushhij-khvojnyj-200-ml</t>
  </si>
  <si>
    <t>Настой для бани укрепляющий (травяной сбор) 200 мл.</t>
  </si>
  <si>
    <t>nastoj-dlya-bani-ukreplyayushhij-travyanoj-sbor-200-ml</t>
  </si>
  <si>
    <t>Настой для бани тонизирующий (мятный) 200 мл.</t>
  </si>
  <si>
    <t>nastoj-dlya-bani-toniziruyushhij-myatnyj-200-ml</t>
  </si>
  <si>
    <t>Настой для бани Агафья (250) Оздоровительный</t>
  </si>
  <si>
    <t>nastoj-dlya-bani-agafya-250-ozdorovitelnyj</t>
  </si>
  <si>
    <t>Настой для бани Агафья (250) Укрепляющий</t>
  </si>
  <si>
    <t>nastoj-dlya-bani-agafya-250-ukreplyayushhij</t>
  </si>
  <si>
    <t>Настой для бани Агафья (250) целебный сбор №2</t>
  </si>
  <si>
    <t>nastoj-dlya-bani-agafya-250-celebnyj-sbor-2</t>
  </si>
  <si>
    <t>Настой для бани Агафья (250) целебный сбор №1</t>
  </si>
  <si>
    <t>nastoj-dlya-bani-agafya-250-celebnyj-sbor-1</t>
  </si>
  <si>
    <t>Настой для бани Агафья (250) тонизирующий</t>
  </si>
  <si>
    <t>nastoj-dlya-bani-agafya-250-toniziruyushhij</t>
  </si>
  <si>
    <t>Растирка Агафья Простуда</t>
  </si>
  <si>
    <t>rastirka-agafya-prostuda</t>
  </si>
  <si>
    <t>Растирка Агафья Эффект прогревания</t>
  </si>
  <si>
    <t>rastirka-agafya-effekt-progrevaniya</t>
  </si>
  <si>
    <t>Растирка Агафья Простуда и насморк</t>
  </si>
  <si>
    <t>rastirka-agafya-prostuda-i-nasmork</t>
  </si>
  <si>
    <t>Растирка Агафья Усталость и тяжесть ног</t>
  </si>
  <si>
    <t>rastirka-agafya-ustalost-i-tyazhest-nog</t>
  </si>
  <si>
    <t>Растирка Агафья натур. растирка на травах</t>
  </si>
  <si>
    <t>rastirka-agafya-natur-rastirka-na-travakh</t>
  </si>
  <si>
    <t>Растирка Агафья В области суставов и поясницы</t>
  </si>
  <si>
    <t>rastirka-agafya-v-oblasti-sustavov-i-poyasnicy</t>
  </si>
  <si>
    <t>Скрабы для тела в ассорт. (бочонок)</t>
  </si>
  <si>
    <t>skraby-dlya-tela-v-assort-bochonok</t>
  </si>
  <si>
    <t>Травяная ванночка для ног Смягчает и освежает  Агафья 950 гр.</t>
  </si>
  <si>
    <t>travyanaya-vannochka-dlya-nog-smyagchaet-i-osvezhaet-agafya-950-gr</t>
  </si>
  <si>
    <t>Скраб для тела (антицеллюлитный, морская соль)</t>
  </si>
  <si>
    <t>skrab-dlya-tela-anticellyulitnyj-morskaya-sol</t>
  </si>
  <si>
    <t>Скраб для тела (антицеллюлитный, тростниковый сахар)</t>
  </si>
  <si>
    <t>skrab-dlya-tela-anticellyulitnyj-trostnikovyj-sakhar</t>
  </si>
  <si>
    <t>Шампунь Агафья Кедровый</t>
  </si>
  <si>
    <t>shampun-agafya-kedrovyj</t>
  </si>
  <si>
    <t>Шампунь Агафья Дегтярный</t>
  </si>
  <si>
    <t>shampun-agafya-degtyarnyj</t>
  </si>
  <si>
    <t>Шампунь Агафья Прополис</t>
  </si>
  <si>
    <t>shampun-agafya-propolis</t>
  </si>
  <si>
    <t>Крем-гель для тела крем-брюле 400 г.</t>
  </si>
  <si>
    <t>krem-gel-dlya-tela-krem-bryule-400-g</t>
  </si>
  <si>
    <t>Витаминный массаж ТОНИЗИРУЮЩИЙ</t>
  </si>
  <si>
    <t>vitaminnyj-massazh-toniziruyushhij</t>
  </si>
  <si>
    <t>Маска для упругости кожи</t>
  </si>
  <si>
    <t>maska-dlya-uprugosti-kozhi</t>
  </si>
  <si>
    <t>Медовый массаж Антицеллюитный</t>
  </si>
  <si>
    <t>medovyj-massazh-anticellyuitnyj</t>
  </si>
  <si>
    <t>Медовый массаж Расслабляющий</t>
  </si>
  <si>
    <t>medovyj-massazh-rasslablyayushhij</t>
  </si>
  <si>
    <t>Маска для волос репейная (укрепляющая) БА</t>
  </si>
  <si>
    <t>maska-dlya-volos-repejnaya-ukreplyayushhaya-ba</t>
  </si>
  <si>
    <t>Витамины для волос (спрей) Для укрепления и роста волос (р)</t>
  </si>
  <si>
    <t>vitaminy-dlya-volos-sprej-dlya-ukrepleniya-i-rosta-volos-r</t>
  </si>
  <si>
    <t>Витамины для волос (спрей) Для восстановления поврежденных волос (ж)</t>
  </si>
  <si>
    <t>vitaminy-dlya-volos-sprej-dlya-vosstanovleniya-povrezhdennykh-volos-zh</t>
  </si>
  <si>
    <t>Витамины для волос (спрей) Для питания и укрепления корней волос" (з)"</t>
  </si>
  <si>
    <t>vitaminy-dlya-volos-sprej-dlya-pitaniya-i-ukrepleniya-kornej-volos-z</t>
  </si>
  <si>
    <t>Ростительный комплекс для волос в ампулах в асс. для всех видов проблем</t>
  </si>
  <si>
    <t>rostitelnyj-kompleks-dlya-volos-v-ampulakh-v-ass-dlya-vsekh-vidov-problem</t>
  </si>
  <si>
    <t>Ростительный комплекс для волос в ампулах (для укреп. и роста волос)</t>
  </si>
  <si>
    <t>rostitelnyj-kompleks-dlya-volos-v-ampulakh-dlya-ukrep-i-rosta-volos</t>
  </si>
  <si>
    <t>Ростительный комплекс для волос в ампулах (против выпад. волос)</t>
  </si>
  <si>
    <t>rostitelnyj-kompleks-dlya-volos-v-ampulakh-protiv-vypad-volos</t>
  </si>
  <si>
    <t>Ростительный комплекс для волос в ампулах (против перхоти)</t>
  </si>
  <si>
    <t>rostitelnyj-kompleks-dlya-volos-v-ampulakh-protiv-perkhoti</t>
  </si>
  <si>
    <t>Соль для ванн в ассорт. Lactimilk</t>
  </si>
  <si>
    <t>sol-dlya-vann-v-assort-lactimilk</t>
  </si>
  <si>
    <t>Соль для ванн Antistress Lactimilk</t>
  </si>
  <si>
    <t>02130-1</t>
  </si>
  <si>
    <t>sol-dlya-vann-antistress-lactimilk</t>
  </si>
  <si>
    <t>Соль для ванн SPA Beauty Lactimilk</t>
  </si>
  <si>
    <t>sol-dlya-vann-spa-beauty-lactimilk</t>
  </si>
  <si>
    <t>Соль для ванн Romantik Lactimilk</t>
  </si>
  <si>
    <t>sol-dlya-vann-romantik-lactimilk</t>
  </si>
  <si>
    <t>Соль для ванн в ассорт. БА-тубус</t>
  </si>
  <si>
    <t>sol-dlya-vann-v-assort</t>
  </si>
  <si>
    <t>Гель-скраб для бани (кедр и брусника) 150 г</t>
  </si>
  <si>
    <t>gel-skrab-dlya-bani-kedr-i-brusnika-150-g</t>
  </si>
  <si>
    <t>Гель-скраб для бани и душа (гречиха и молоко) 150 г</t>
  </si>
  <si>
    <t>gel-skrab-dlya-bani-i-dusha-grechikha-i-moloko-150-g</t>
  </si>
  <si>
    <t>Гель-скраб для бани и душа (калина и мята) 150 г</t>
  </si>
  <si>
    <t>gel-skrab-dlya-bani-i-dusha-kalina-i-myata-150-g</t>
  </si>
  <si>
    <t>Гель-скраб для бани и душа (крыжовник и прополис) 150 г</t>
  </si>
  <si>
    <t>gel-skrab-dlya-bani-i-dusha-kryzhovnik-i-propolis-150-g</t>
  </si>
  <si>
    <t>Гель-скраб для бани и душа (овсяные хлопья и мёд) 150 г</t>
  </si>
  <si>
    <t>gel-skrab-dlya-bani-i-dusha-ovsyanye-khlopya-i-myod-150-g</t>
  </si>
  <si>
    <t>Домашнее мыло Агафьи 3 в 1</t>
  </si>
  <si>
    <t>domashnee-mylo-agafi-3-v-1</t>
  </si>
  <si>
    <t>Крем-гель для тела Мед и козье молоко</t>
  </si>
  <si>
    <t>krem-gel-dlya-tela-med-i-koze-moloko</t>
  </si>
  <si>
    <t>Крем-маска для волос в ассорт. БА</t>
  </si>
  <si>
    <t>krem-maska-dlya-volos-v-assort-ba</t>
  </si>
  <si>
    <t>Маска для волос Дрожжевая 300 мл</t>
  </si>
  <si>
    <t>maska-dlya-volos-drozhzhevaya-300-ml</t>
  </si>
  <si>
    <t>Маска для всех типов волос Яичная (питательная) 300 мл</t>
  </si>
  <si>
    <t>maska-dlya-vsekh-tipov-volos-yaichnaya-pitatelnaya-300-ml</t>
  </si>
  <si>
    <t>Маска для волос пивные дрожжи и кислое молоко для сухих и поврежденных волос 250 мл</t>
  </si>
  <si>
    <t>maska-dlya-volos-pivnye-drozhzhi-i-kisloe-moloko-dlya-sukhikh-i-povrezhdennykh-volos-250-ml</t>
  </si>
  <si>
    <t>Маска для волос ржаной хлеб и яичный желток 250 мл</t>
  </si>
  <si>
    <t>maska-dlya-volos-rzhanoj-khleb-i-yaichnyj-zheltok-250-ml</t>
  </si>
  <si>
    <t>Антицеллюлитный микс для  массажа 300 мл 0212 РО</t>
  </si>
  <si>
    <t>anticellyulitnyj-miks-dlya-massazha-300-ml-0212-ro</t>
  </si>
  <si>
    <t>Восстанавливающий прованский бальзам (для всех типов волос) 0465 РО</t>
  </si>
  <si>
    <t>vosstanavlivayushhij-provanskij-balzam-dlya-vsekh-tipov-volos-0465-ro</t>
  </si>
  <si>
    <t>Восстанавливающий прованский шампунь (для всех типов волос) 0458 РО</t>
  </si>
  <si>
    <t>vosstanavlivayushhij-provanskij-shampun-dlya-vsekh-tipov-volos-0458-ro</t>
  </si>
  <si>
    <t>Густая золотая аюрведическая маска для волос 0243 РО</t>
  </si>
  <si>
    <t>gustaya-zolotaya-ayurvedicheskaya-maska-dlya-volos-0243-ro</t>
  </si>
  <si>
    <t>Густая изумрудная тосканская маска для волос 0229 РО</t>
  </si>
  <si>
    <t>gustaya-izumrudnaya-toskanskaya-maska-dlya-volos-0229-ro</t>
  </si>
  <si>
    <t>Густая розовая тайская маска для волос 0236 РО</t>
  </si>
  <si>
    <t>gustaya-rozovaya-tajskaya-maska-dlya-volos-0236-ro</t>
  </si>
  <si>
    <t>Густая черная марокканская маска для волос 0250 РО</t>
  </si>
  <si>
    <t>gustaya-chernaya-marokkanskaya-maska-dlya-volos-0250-ro</t>
  </si>
  <si>
    <t>Густое алеппское мыло 0373 РО</t>
  </si>
  <si>
    <t>gustoe-aleppskoe-mylo-0373-ro</t>
  </si>
  <si>
    <t>Густое африканское черное масло для тела (ANTI - AGE) 0267 РО</t>
  </si>
  <si>
    <t>gustoe-afrikanskoe-chernoe-maslo-dlya-tela-anti-age-0267-ro</t>
  </si>
  <si>
    <t>Густое бразильское розовое масло для тела  0281 РО</t>
  </si>
  <si>
    <t>gustoe-brazilskoe-rozovoe-maslo-dlya-tela-0281-ro</t>
  </si>
  <si>
    <t>Густое прованское мыло 0380 РО</t>
  </si>
  <si>
    <t>gustoe-provanskoe-mylo-0380-ro</t>
  </si>
  <si>
    <t>Густое сибирское белое масло для тела  0274 РО</t>
  </si>
  <si>
    <t>gustoe-sibirskoe-beloe-maslo-dlya-tela-0274-ro</t>
  </si>
  <si>
    <t>Густое турецкое мыло хаммам 0397 РО</t>
  </si>
  <si>
    <t>gustoe-tureckoe-mylo-khammam-0397-ro</t>
  </si>
  <si>
    <t>Марокканский бальзам (для всех типов волос) 0427 РО</t>
  </si>
  <si>
    <t>marokkanskij-balzam-dlya-vsekh-tipov-volos-0427-ro</t>
  </si>
  <si>
    <t>Мягкое турецкое мыло бельди 0403 РО</t>
  </si>
  <si>
    <t>myagkoe-tureckoe-mylo-beldi-0403-ro</t>
  </si>
  <si>
    <t>Очищающий марокканский шампунь(для всех типов волос)  0410 РО</t>
  </si>
  <si>
    <t>ochishhayushhij-marokkanskij-shampundlya-vsekh-tipov-volos-0410-ro</t>
  </si>
  <si>
    <t>Пена для ванн индонезийское спа (согревающ.) РО 0540</t>
  </si>
  <si>
    <t>pena-dlya-vann-indonezijskoe-spa-sogrevayushh-ro-0540</t>
  </si>
  <si>
    <t>Пена для ванн исландское спа (антистресс)  0557 РО</t>
  </si>
  <si>
    <t>pena-dlya-vann-islandskoe-spa-antistress-0557-ro</t>
  </si>
  <si>
    <t>Пена для ванн тайское СПА (релаксация) 0533 РО</t>
  </si>
  <si>
    <t>pena-dlya-vann-tajskoe-spa-relaksaciya-0533-ro</t>
  </si>
  <si>
    <t>Питательный алеппский шампунь ( для всех типов волос) 0434 РО</t>
  </si>
  <si>
    <t>pitatelnyj-aleppskij-shampun-dlya-vsekh-tipov-volos-0434-ro</t>
  </si>
  <si>
    <t>Скраб для тела (сибирские кедровые орехи и орг. масло малины) 0311 РО</t>
  </si>
  <si>
    <t>skrab-dlya-tela-sibirskie-kedrovye-orekhi-i-org-maslo-maliny-0311-ro</t>
  </si>
  <si>
    <t>Скраб для тела (бразильский арахис и орг. масло нероли) 0298 РО</t>
  </si>
  <si>
    <t>skrab-dlya-tela-brazilskij-arakhis-i-org-maslo-neroli-0298-ro</t>
  </si>
  <si>
    <t>Скраб для тела (гавайская макадамия и орг. масло лайма) 0335 РО</t>
  </si>
  <si>
    <t>skrab-dlya-tela-gavajskaya-makadamiya-i-org-maslo-lajma-0335-ro</t>
  </si>
  <si>
    <t>Скраб для тела (Грецкие орешки и орг.финиковое масло) 0342 РО</t>
  </si>
  <si>
    <t>skrab-dlya-tela-greckie-oreshki-i-orgfinikovoe-maslo-0342-ro</t>
  </si>
  <si>
    <t>Скраб для тела (Индийский кешью и орг. масло сандала)  0328 РО</t>
  </si>
  <si>
    <t>skrab-dlya-tela-indijskij-keshyu-i-org-maslo-sandala-0328-ro</t>
  </si>
  <si>
    <t>Скраб для тела (французский каштан и прованские травы) 0304 РО</t>
  </si>
  <si>
    <t>skrab-dlya-tela-francuzskij-kashtan-i-provanskie-travy-0304-ro</t>
  </si>
  <si>
    <t>Скраб для тела (Ямайский кокос и орг.масло папайи) 0359 РО</t>
  </si>
  <si>
    <t>skrab-dlya-tela-yamajskij-kokos-i-orgmaslo-papaji-0359-ro</t>
  </si>
  <si>
    <t>Укрепляющий бальзам хаммам (для всех типов волос) 0489 РО</t>
  </si>
  <si>
    <t>ukreplyayushhij-balzam-khammam-dlya-vsekh-tipov-volos-0489-ro</t>
  </si>
  <si>
    <t>Укрепляющий шампунь хаммам (для всех типов волос)  0472 РО</t>
  </si>
  <si>
    <t>ukreplyayushhij-shampun-khammam-dlya-vsekh-tipov-volos-0472-ro</t>
  </si>
  <si>
    <t>Финский мягкий бальзам (для ослабленных волос и чуствителной кожи головы) РО  0502</t>
  </si>
  <si>
    <t>finskij-myagkij-balzam-dlya-oslablennykh-volos-i-chustvitelnoj-kozhi-golovy-ro-0502</t>
  </si>
  <si>
    <t>Финский мягкий шампунь (для ослабленных волос и чуствительной кожи головы)  0496 РО</t>
  </si>
  <si>
    <t>finskij-myagkij-shampun-dlya-oslablennykh-volos-i-chustvitelnoj-kozhi-golovy-0496-ro</t>
  </si>
  <si>
    <t>Черная марокканская мылящаяся глина 0366 РО</t>
  </si>
  <si>
    <t>chernaya-marokkanskaya-mylyashhayasya-glina-0366-ro</t>
  </si>
  <si>
    <t>Бальзам-ополаскиватель для всех типов волос БА</t>
  </si>
  <si>
    <t>balzam-opolaskivatel-dlya-vsekh-tipov-volos-ba</t>
  </si>
  <si>
    <t>Грязевая маска для лица Морские глубины 1911 OS</t>
  </si>
  <si>
    <t>gryazevaya-maska-dlya-lica-morskie-glubiny-1911-os</t>
  </si>
  <si>
    <t>Крем для тела Индийский лотос 0020 OS</t>
  </si>
  <si>
    <t>krem-dlya-tela-indijskij-lotos-0020-os</t>
  </si>
  <si>
    <t>Крем для тела Розовый личи 0037 OS</t>
  </si>
  <si>
    <t>krem-dlya-tela-rozovyj-lichi-0037-os</t>
  </si>
  <si>
    <t>Крем для тела Японская камелия 0044 OS</t>
  </si>
  <si>
    <t>krem-dlya-tela-yaponskaya-kameliya-0044-os</t>
  </si>
  <si>
    <t>Маска для волос Греческий инжир 0624 OS</t>
  </si>
  <si>
    <t>maska-dlya-volos-grecheskij-inzhir-0624-os</t>
  </si>
  <si>
    <t>Маска для волос Индийский жасмин 0617 OS</t>
  </si>
  <si>
    <t>maska-dlya-volos-indijskij-zhasmin-0617-os</t>
  </si>
  <si>
    <t>Маска для волос Медовое Авокадо 0600 OS</t>
  </si>
  <si>
    <t>maska-dlya-volos-medovoe-avokado-0600-os</t>
  </si>
  <si>
    <t>Мусс для тела Земляничный йогурт 0051 OS</t>
  </si>
  <si>
    <t>muss-dlya-tela-zemlyanichnyj-jogurt-0051-os</t>
  </si>
  <si>
    <t>Мыло для рук витаминное Гранатовый браслет 0860 OS</t>
  </si>
  <si>
    <t>mylo-dlya-ruk-vitaminnoe-granatovyj-braslet-0860-os</t>
  </si>
  <si>
    <t>Мыло для рук питательное Розовый персик 0853 OS</t>
  </si>
  <si>
    <t>mylo-dlya-ruk-pitatelnoe-rozovyj-persik-0853-os</t>
  </si>
  <si>
    <t>Мыло для рук смягчающее Барбадоское алоэ 0877 OS</t>
  </si>
  <si>
    <t>mylo-dlya-ruk-smyagchayushhee-barbadoskoe-aloe-0877-os</t>
  </si>
  <si>
    <t>Мыло для рук Увлажняющее Мятный жасмин 0846 OS</t>
  </si>
  <si>
    <t>mylo-dlya-ruk-uvlazhnyayushhee-myatnyj-zhasmin-0846-os</t>
  </si>
  <si>
    <t>Омолаживающая маска для лица Шелковый кофе 1928 OS</t>
  </si>
  <si>
    <t>omolazhivayushhaya-maska-dlya-lica-shelkovyj-kofe-1928-os</t>
  </si>
  <si>
    <t>Пенный скраб для тела тросниковый сахар 0167 OS</t>
  </si>
  <si>
    <t>pennyj-skrab-dlya-tela-trosnikovyj-sakhar-0167-os</t>
  </si>
  <si>
    <t>Сахар для ванн Малиновый мед 0303 OS</t>
  </si>
  <si>
    <t>sakhar-dlya-vann-malinovyj-med-0303-os</t>
  </si>
  <si>
    <t>Сахар для ванн Молочная карамель 0297 OS</t>
  </si>
  <si>
    <t>sakhar-dlya-vann-molochnaya-karamel-0297-os</t>
  </si>
  <si>
    <t>Сахар для ванн Цейлонская корица 0280 OS</t>
  </si>
  <si>
    <t>sakhar-dlya-vann-cejlonskaya-korica-0280-os</t>
  </si>
  <si>
    <t>Скраб для тела Атлантические водоросли 0242 OS</t>
  </si>
  <si>
    <t>skrab-dlya-tela-atlanticheskie-vodorosli-0242-os</t>
  </si>
  <si>
    <t>Скраб для тела Бельгийский шоколад  0235 OS</t>
  </si>
  <si>
    <t>skrab-dlya-tela-belgijskij-shokolad-0235-os</t>
  </si>
  <si>
    <t>Скраб для тела Бразильский кофе 0136 OS</t>
  </si>
  <si>
    <t>skrab-dlya-tela-brazilskij-kofe-0136-os</t>
  </si>
  <si>
    <t>Скраб для тела Кенийский манго 0143 OS</t>
  </si>
  <si>
    <t>skrab-dlya-tela-kenijskij-mango-0143-os</t>
  </si>
  <si>
    <t>Скраб для тела малиновые сливки 0259 OS</t>
  </si>
  <si>
    <t>skrab-dlya-tela-malinovye-slivki-0259-os</t>
  </si>
  <si>
    <t>Скраб для тела Прованский лемонграсс 0150 OS</t>
  </si>
  <si>
    <t>skrab-dlya-tela-provanskij-lemongrass-0150-os</t>
  </si>
  <si>
    <t>Соль для ванн с пеной Горячий шоколад 0471 OS</t>
  </si>
  <si>
    <t>sol-dlya-vann-s-penoj-goryachij-shokolad-0471-os</t>
  </si>
  <si>
    <t>Соль для ванн с пеной Зеленый лимон 0457 OS</t>
  </si>
  <si>
    <t>sol-dlya-vann-s-penoj-zelenyj-limon-0457-os</t>
  </si>
  <si>
    <t>Соль для ванн с пеной Суданская роза 0464 OS</t>
  </si>
  <si>
    <t>sol-dlya-vann-s-penoj-sudanskaya-roza-0464-os</t>
  </si>
  <si>
    <t>Соль для ванн с пеной Черничный йогурт 0440 OS</t>
  </si>
  <si>
    <t>sol-dlya-vann-s-penoj-chernichnyj-jogurt-0440-os</t>
  </si>
  <si>
    <t>Маска для лица Бабушка Агафья</t>
  </si>
  <si>
    <t>maska-dlya-lica-babushka-agafya</t>
  </si>
  <si>
    <t>Пена для ванны</t>
  </si>
  <si>
    <t>pena-dlya-vanny</t>
  </si>
  <si>
    <t>Бальзам для всех типов волос Придаёт пышность и блеск LAKTIMILK</t>
  </si>
  <si>
    <t>balzam-dlya-vsekh-tipov-volos-pridayot-pyshnost-i-blesk-laktimilk</t>
  </si>
  <si>
    <t>Органическое масло авокадо (для шеи и декольте) OSH 0137</t>
  </si>
  <si>
    <t>organicheskoe-maslo-avokado-dlya-shei-i-dekolte-osh-0137</t>
  </si>
  <si>
    <t>Органическое масло бабассу для тела 0281</t>
  </si>
  <si>
    <t>organicheskoe-maslo-babassu-dlya-tela-0281</t>
  </si>
  <si>
    <t>Органическое масло бораго 2278</t>
  </si>
  <si>
    <t>organicheskoe-maslo-borago-2278</t>
  </si>
  <si>
    <t>Органическое масло бурити для тела 0687</t>
  </si>
  <si>
    <t>organicheskoe-maslo-buriti-dlya-tela-0687</t>
  </si>
  <si>
    <t>Органическое масло жожоба 0106</t>
  </si>
  <si>
    <t>organicheskoe-maslo-zhozhoba-0106</t>
  </si>
  <si>
    <t>Органическое масло зеленого кофе (тонус кожи) 0113</t>
  </si>
  <si>
    <t>organicheskoe-maslo-zelenogo-kofe-tonus-kozhi-0113</t>
  </si>
  <si>
    <t>Органическое масло манго для тела (витамины для кожи) 0601</t>
  </si>
  <si>
    <t>organicheskoe-maslo-mango-dlya-tela-vitaminy-dlya-kozhi-0601</t>
  </si>
  <si>
    <t>Органическое масло маракуйи (витамины для кожи) 0120</t>
  </si>
  <si>
    <t>organicheskoe-maslo-marakuji-vitaminy-dlya-kozhi-0120</t>
  </si>
  <si>
    <t>Органическое масло миндаля для рук и ногтей 0144</t>
  </si>
  <si>
    <t>organicheskoe-maslo-mindalya-dlya-ruk-i-nogtej-0144</t>
  </si>
  <si>
    <t>Органическое масло ним для сухой кожи ног</t>
  </si>
  <si>
    <t>organicheskoe-maslo-nim-dlya-sukhoj-kozhi-nog</t>
  </si>
  <si>
    <t>Органическое масло сасанквы укрепление и рост волос 0182</t>
  </si>
  <si>
    <t>organicheskoe-maslo-sasankvy-ukreplenie-i-rost-volos-0182</t>
  </si>
  <si>
    <t>Бальзам-активатор роста волос 31985</t>
  </si>
  <si>
    <t>balzam-aktivator-rosta-volos-31985</t>
  </si>
  <si>
    <t>Бальзам-питание для волос на органических минералах 31992</t>
  </si>
  <si>
    <t>balzam-pitanie-dlya-volos-na-organicheskikh-mineralakh-31992</t>
  </si>
  <si>
    <t>Маска-пилинг для лица тонизирующая 31251</t>
  </si>
  <si>
    <t>maska-piling-dlya-lica-toniziruyushhaya-31251</t>
  </si>
  <si>
    <t>Семисильная маска для волос 31855</t>
  </si>
  <si>
    <t>semisilnaya-maska-dlya-volos-31855</t>
  </si>
  <si>
    <t>Восстанавливащая экспресс-маска для волос 31817</t>
  </si>
  <si>
    <t>vosstanavlivashhaya-ekspress-maska-dlya-volos-31817</t>
  </si>
  <si>
    <t>Дегтярная очищающая маска для лица (для парной) 31220</t>
  </si>
  <si>
    <t>degtyarnaya-ochishhayushhaya-maska-dlya-lica-dlya-parnoj-31220</t>
  </si>
  <si>
    <t>Витаминная фитоактивная маска для лиц 31244</t>
  </si>
  <si>
    <t>vitaminnaya-fitoaktivnaya-maska-dlya-lic-31244</t>
  </si>
  <si>
    <t>Даурская маска для лица успокаивающая 31299</t>
  </si>
  <si>
    <t>daurskaya-maska-dlya-lica-uspokaivayushhaya-31299</t>
  </si>
  <si>
    <t>Голубая очищающая маска для лица на васильковой воде 31213</t>
  </si>
  <si>
    <t>golubaya-ochishhayushhaya-maska-dlya-lica-na-vasilkovoj-vode-31213</t>
  </si>
  <si>
    <t>Омолаживающая маска для лица  на  лосином молоке  31237</t>
  </si>
  <si>
    <t>omolazhivayushhaya-maska-dlya-lica-na-losinom-moloke-31237</t>
  </si>
  <si>
    <t>Экспресс маска для лица Освежающая 31305</t>
  </si>
  <si>
    <t>ekspress-maska-dlya-lica-osvezhayushhaya-31305</t>
  </si>
  <si>
    <t>Горячая маска для тела  Антицеллюлитная 31657</t>
  </si>
  <si>
    <t>goryachaya-maska-dlya-tela-anticellyulitnaya-31657</t>
  </si>
  <si>
    <t>Термально-иловая маска для тела  для глубокого очищения 31558</t>
  </si>
  <si>
    <t>termalno-ilovaya-maska-dlya-tela-dlya-glubokogo-ochishheniya-31558</t>
  </si>
  <si>
    <t>Маска-уход для волос Моментальная 31831</t>
  </si>
  <si>
    <t>maska-ukhod-dlya-volos-momentalnaya-31831</t>
  </si>
  <si>
    <t>Пилинг для ног Обновляющий 31527</t>
  </si>
  <si>
    <t>piling-dlya-nog-obnovlyayushhij-31527</t>
  </si>
  <si>
    <t>Пилинг для ног от мозолей 31534</t>
  </si>
  <si>
    <t>piling-dlya-nog-ot-mozolej-31534</t>
  </si>
  <si>
    <t>Пилинг для ног смягчающий 31510</t>
  </si>
  <si>
    <t>piling-dlya-nog-smyagchayushhij-31510</t>
  </si>
  <si>
    <t>Пилинг для тела массажный 31466</t>
  </si>
  <si>
    <t>piling-dlya-tela-massazhnyj-31466</t>
  </si>
  <si>
    <t>Пилинг для тела питательный на 5 злаках 31503</t>
  </si>
  <si>
    <t>piling-dlya-tela-pitatelnyj-na-5-zlakakh-31503</t>
  </si>
  <si>
    <t>Травяной пилинг для тела Для обновления кожи 31480</t>
  </si>
  <si>
    <t>travyanoj-piling-dlya-tela-dlya-obnovleniya-kozhi-31480</t>
  </si>
  <si>
    <t>Термальный cкраб для тела Камчатский 31404</t>
  </si>
  <si>
    <t>termalnyj-ckrab-dlya-tela-kamchatskij-31404</t>
  </si>
  <si>
    <t>Скраб для тела мыльно-березовый для глубокого очищения 31428</t>
  </si>
  <si>
    <t>skrab-dlya-tela-mylno-berezovyj-dlya-glubokogo-ochishheniya-31428</t>
  </si>
  <si>
    <t>Сахарный скраб для тела Антицеллюлитный 31343</t>
  </si>
  <si>
    <t>sakharnyj-skrab-dlya-tela-anticellyulitnyj-31343</t>
  </si>
  <si>
    <t>Шампунь-активатор роста волос Специальный 31930</t>
  </si>
  <si>
    <t>shampun-aktivator-rosta-volos-specialnyj-31930</t>
  </si>
  <si>
    <t>Шампунь-уход для волос Защищающий цвет на молочной сыворотке 31954</t>
  </si>
  <si>
    <t>shampun-ukhod-dlya-volos-zashhishhayushhij-cvet-na-molochnoj-syvorotke-31954</t>
  </si>
  <si>
    <t>Шампунь-питание для волос Восстанавливающий 31947</t>
  </si>
  <si>
    <t>shampun-pitanie-dlya-volos-vosstanavlivayushhij-31947</t>
  </si>
  <si>
    <t>Густое масло для тела Амарантовое  омолаживащее 31701</t>
  </si>
  <si>
    <t>gustoe-maslo-dlya-tela-amarantovoe-omolazhivashhee-31701</t>
  </si>
  <si>
    <t>Густое масло для тела Мускатное (питательное) 31695</t>
  </si>
  <si>
    <t>gustoe-maslo-dlya-tela-muskatnoe-pitatelnoe-31695</t>
  </si>
  <si>
    <t>Густое масло для тела Померанцевое (подтягивающее) 31664</t>
  </si>
  <si>
    <t>gustoe-maslo-dlya-tela-pomerancevoe-podtyagivayushhee-31664</t>
  </si>
  <si>
    <t>Камчатская горячая маска для тела 31589</t>
  </si>
  <si>
    <t>kamchatskaya-goryachaya-maska-dlya-tela-31589</t>
  </si>
  <si>
    <t>Кедровое мыло для волос и для тела 31794</t>
  </si>
  <si>
    <t>kedrovoe-mylo-dlya-volos-i-dlya-tela-31794</t>
  </si>
  <si>
    <t>Мыло медовое для волос и тела 31787</t>
  </si>
  <si>
    <t>mylo-medovoe-dlya-volos-i-tela-31787</t>
  </si>
  <si>
    <t>Кедровый пилинг для тела (для гладкости кожи) 31435</t>
  </si>
  <si>
    <t>kedrovyj-piling-dlya-tela-dlya-gladkosti-kozhi-31435</t>
  </si>
  <si>
    <t>Скраб для тела можжевеловый (для тонуса кожи) 31374</t>
  </si>
  <si>
    <t>skrab-dlya-tela-mozhzhevelovyj-dlya-tonusa-kozhi-31374</t>
  </si>
  <si>
    <t>Скраб для тела соляной (для похудения) 31312</t>
  </si>
  <si>
    <t>skrab-dlya-tela-solyanoj-dlya-pokhudeniya-31312</t>
  </si>
  <si>
    <t>Набор из 3-х  эфирных масел Тонизирующий (3х10 мл) в сумочке 32098</t>
  </si>
  <si>
    <t>nabor-iz-3-kh-efirnykh-masel-toniziruyushhij-3kh10-ml-v-sumochke-32098</t>
  </si>
  <si>
    <t>Набор из 3-х эфирных масел Противопростудный (3х10 мл.) в сумочке 32098</t>
  </si>
  <si>
    <t>nabor-iz-3-kh-efirnykh-masel-protivoprostudnyj-3kh10-ml-v-sumochke-32098</t>
  </si>
  <si>
    <t>Рисовый пилинг для лица для всех типов кожи Банька Агафьи 100 мл.</t>
  </si>
  <si>
    <t>risovyj-piling-dlya-lica-dlya-vsekh-tipov-kozhi-banka-agafi-100-ml</t>
  </si>
  <si>
    <t>Ромашковый скраб для лица для всех типов кожи Банька Агафьи 100 мл. 31183</t>
  </si>
  <si>
    <t>romashkovyj-skrab-dlya-lica-dlya-vsekh-tipov-kozhi-banka-agafi-100-ml-31183</t>
  </si>
  <si>
    <t>Белая мылящаяся глина Агафьи Мыло для душа и бани" 100 мл. 31770"</t>
  </si>
  <si>
    <t>belaya-mylyashhayasya-glina-agafi-mylo-dlya-dusha-i-bani-100-ml-31770</t>
  </si>
  <si>
    <t>Календуловый скраб для лица для сухой и чувствительной кожи Банька Агафьи 100 мл. 31190</t>
  </si>
  <si>
    <t>kalendulovyj-skrab-dlya-lica-dlya-sukhoj-i-chuvstvitelnoj-kozhi-banka-agafi-100-ml-31190</t>
  </si>
  <si>
    <t>Медовая натирка для парной Рецепты бабушки Агафьи" 37640"</t>
  </si>
  <si>
    <t>medovaya-natirka-dlya-parnoj-recepty-babushki-agafi</t>
  </si>
  <si>
    <t>Скраб для тела Гречишный для упругости кожи 31367</t>
  </si>
  <si>
    <t>skrab-dlya-tela-grechishnyj-dlya-uprugosti-kozhi-31367</t>
  </si>
  <si>
    <t>Скраб для лица для всех типов кожи Клубника и рисовая пудра</t>
  </si>
  <si>
    <t>skrab-dlya-lica-dlya-vsekh-tipov-kozhi-klubnika-i-risovaya-pudra</t>
  </si>
  <si>
    <t>Скраб для бани на меду</t>
  </si>
  <si>
    <t>9) Банная косметика</t>
  </si>
  <si>
    <t>skrab-dlya-bani-na-medu</t>
  </si>
  <si>
    <t>Скраб д/бани на меду с коланхоэ и Aloe Vera</t>
  </si>
  <si>
    <t>skrab-d-bani-na-medu-s-kolankhoe-i-aloe-vera</t>
  </si>
  <si>
    <t>Скраб для бани на меду с мятой и можжевельником</t>
  </si>
  <si>
    <t>skrab-dlya-bani-na-medu-s-myatoj-i-mozhzhevelnikom</t>
  </si>
  <si>
    <t>Скраб для бани на меду с молотым кофе</t>
  </si>
  <si>
    <t>skrab-dlya-bani-na-medu-s-molotym-kofe</t>
  </si>
  <si>
    <t>Арома свечи (6шт.) Персик</t>
  </si>
  <si>
    <t>aroma-svechi-6sht-persik</t>
  </si>
  <si>
    <t>Арома свечи (6шт.) Лимон</t>
  </si>
  <si>
    <t>aroma-svechi-6sht-limon</t>
  </si>
  <si>
    <t>Арома свечи (6шт.) Ландыш</t>
  </si>
  <si>
    <t>aroma-svechi-6sht-landysh</t>
  </si>
  <si>
    <t>Арома свечи (6шт.) Апельсин</t>
  </si>
  <si>
    <t>aroma-svechi-6sht-apelsin</t>
  </si>
  <si>
    <t>Арома свечи (6шт.) Антитабак</t>
  </si>
  <si>
    <t>aroma-svechi-6sht-antitabak</t>
  </si>
  <si>
    <t>Арома свечи (6шт.) Яблоко</t>
  </si>
  <si>
    <t>aroma-svechi-6sht-yabloko</t>
  </si>
  <si>
    <t>Арома свечи (6шт.) Вишня</t>
  </si>
  <si>
    <t>aroma-svechi-6sht-vishnya</t>
  </si>
  <si>
    <t>Арома свечи (6шт.) Жасмин</t>
  </si>
  <si>
    <t>aroma-svechi-6sht-zhasmin</t>
  </si>
  <si>
    <t>Арома свечи (6шт.) Кокос</t>
  </si>
  <si>
    <t>aroma-svechi-6sht-kokos</t>
  </si>
  <si>
    <t>Арома свечи (6шт.) Роза</t>
  </si>
  <si>
    <t>aroma-svechi-6sht-roza</t>
  </si>
  <si>
    <t>Арома свечи (6шт.) Шоколад</t>
  </si>
  <si>
    <t>aroma-svechi-6sht-shokolad</t>
  </si>
  <si>
    <t>Арома свечи (6шт.) Кофе</t>
  </si>
  <si>
    <t>aroma-svechi-6sht-kofe</t>
  </si>
  <si>
    <t>Арома свечи (6шт.) Ваниль</t>
  </si>
  <si>
    <t>aroma-svechi-6sht-vanil</t>
  </si>
  <si>
    <t>Арома свечи (6шт.) Морской бриз</t>
  </si>
  <si>
    <t>aroma-svechi-6sht-morskoj-briz</t>
  </si>
  <si>
    <t>Пилинговая соль с натур. маслом Лимона 400 г.</t>
  </si>
  <si>
    <t>pilingovaya-sol-s-natur-maslom-limona-400-g</t>
  </si>
  <si>
    <t>Пилинговая соль с натур. маслом Лаванды 400 г.</t>
  </si>
  <si>
    <t>pilingovaya-sol-s-natur-maslom-lavandy-400-g</t>
  </si>
  <si>
    <t>Пилинговая соль с натур. маслом Иланг-иланг 400 г.</t>
  </si>
  <si>
    <t>pilingovaya-sol-s-natur-maslom-ilang-ilang-400-g</t>
  </si>
  <si>
    <t>Пилинговая соль с натур. маслом Бергамота 400 г.</t>
  </si>
  <si>
    <t>pilingovaya-sol-s-natur-maslom-bergamota-400-g</t>
  </si>
  <si>
    <t>Пилинговая соль с натур. маслом Нероли 400 г.</t>
  </si>
  <si>
    <t>pilingovaya-sol-s-natur-maslom-neroli-400-g</t>
  </si>
  <si>
    <t>Пилинговая соль с натур. маслом Танжерина 400 г.</t>
  </si>
  <si>
    <t>pilingovaya-sol-s-natur-maslom-tanzherina-400-g</t>
  </si>
  <si>
    <t>Пилинговая соль озера Баскунчак 400 г.</t>
  </si>
  <si>
    <t>pilingovaya-sol-ozera-baskunchak-400-g</t>
  </si>
  <si>
    <t>Скраб для бани на меду с пихтой</t>
  </si>
  <si>
    <t>skrab-dlya-bani-na-medu-s-pikhtoj</t>
  </si>
  <si>
    <t>Скраб для бани на меду с молотой черёмухой (пара)</t>
  </si>
  <si>
    <t>skrab-dlya-bani-na-medu-s-molotoj-cheryomukhoj-para</t>
  </si>
  <si>
    <t>Набор дер. ведерко 6085</t>
  </si>
  <si>
    <t>nabor-der-vederko-6085</t>
  </si>
  <si>
    <t>Крем-антицеллюлитный Медовый Спас</t>
  </si>
  <si>
    <t>krem-anticellyulitnyj-medovyj-spas</t>
  </si>
  <si>
    <t>Бальзам для тела «Кровь Драцены»</t>
  </si>
  <si>
    <t>balzam-dlya-tela-krov-draceny</t>
  </si>
  <si>
    <t>Белый бальзам для ванн (скипидарный) 250 мл.</t>
  </si>
  <si>
    <t>belyj-balzam-dlya-vann-skipidarnyj-250-ml</t>
  </si>
  <si>
    <t>Сухие скипид. ванны по методу Залманова гель-бальзам 75 мл.</t>
  </si>
  <si>
    <t>sukhie-skipid-vanny-po-metodu-zalmanova-gel-balzam-75-ml</t>
  </si>
  <si>
    <t>1. Набор эфирных масел 5 шт. (в космет.)</t>
  </si>
  <si>
    <t>1-nabor-efirnykh-masel-5-sht-v-kosmet</t>
  </si>
  <si>
    <t>2. Набор эфирных масел 5шт. (в космет.)</t>
  </si>
  <si>
    <t>2-nabor-efirnykh-masel-5sht-v-kosmet</t>
  </si>
  <si>
    <t>Аптечное мыло (ручной работы) Бергамот</t>
  </si>
  <si>
    <t>aptechnoe-mylo-ruchnoj-raboty-bergamot</t>
  </si>
  <si>
    <t>Аптечное мыло (ручной работы) Чистотел</t>
  </si>
  <si>
    <t>aptechnoe-mylo-ruchnoj-raboty-chistotel</t>
  </si>
  <si>
    <t>Аптечное мыло (ручной работы) Лаванда</t>
  </si>
  <si>
    <t>aptechnoe-mylo-ruchnoj-raboty-lavanda</t>
  </si>
  <si>
    <t>Аптечное мыло (ручной работы) Ромашка</t>
  </si>
  <si>
    <t>aptechnoe-mylo-ruchnoj-raboty-romashka</t>
  </si>
  <si>
    <t>Аптечное мыло (ручной работы) Эвкалипт</t>
  </si>
  <si>
    <t>aptechnoe-mylo-ruchnoj-raboty-evkalipt</t>
  </si>
  <si>
    <t>Аптечное мыло (ручной работы) Гвоздика</t>
  </si>
  <si>
    <t>aptechnoe-mylo-ruchnoj-raboty-gvozdika</t>
  </si>
  <si>
    <t>Аптечное мыло (ручной работы) Крапива</t>
  </si>
  <si>
    <t>aptechnoe-mylo-ruchnoj-raboty-krapiva</t>
  </si>
  <si>
    <t>Масла для тела в ассорт. (персик и грейпфрут)</t>
  </si>
  <si>
    <t>masla-dlya-tela-v-assort-persik-i-grejpfrut</t>
  </si>
  <si>
    <t>Масла для тела в ассорт. (роза и жасмин)</t>
  </si>
  <si>
    <t>masla-dlya-tela-v-assort-roza-i-zhasmin</t>
  </si>
  <si>
    <t>Масла для тела в ассорт. (пчелиное молочко и экстракт ромашки)</t>
  </si>
  <si>
    <t>masla-dlya-tela-v-assort-pchelinoe-molochko-i-ekstrakt-romashki</t>
  </si>
  <si>
    <t>Масла для тела в ассорт. (манго и грейпфрут)</t>
  </si>
  <si>
    <t>masla-dlya-tela-v-assort-mango-i-grejpfrut</t>
  </si>
  <si>
    <t>Масла для тела в ассорт. (кофе и зеленый чай)</t>
  </si>
  <si>
    <t>masla-dlya-tela-v-assort-kofe-i-zelenyj-chaj</t>
  </si>
  <si>
    <t>Арома-состав Дегтярный Финский 1 л.</t>
  </si>
  <si>
    <t>aroma-sostav-degtyarnyj-finskij-1-l</t>
  </si>
  <si>
    <t>Арома-настой Эвкалипт 100 мл.</t>
  </si>
  <si>
    <t>aroma-nastoj-evkalipt-100-ml</t>
  </si>
  <si>
    <t>Арома-настой Шалфей 100 мл.</t>
  </si>
  <si>
    <t>aroma-nastoj-shalfej-100-ml</t>
  </si>
  <si>
    <t>Арома-настой Апельсин 100 мл.</t>
  </si>
  <si>
    <t>aroma-nastoj-apelsin-100-ml</t>
  </si>
  <si>
    <t>Арома-настой Пихта 100 мл.</t>
  </si>
  <si>
    <t>aroma-nastoj-pikhta-100-ml</t>
  </si>
  <si>
    <t>Арома-настой Бергамот 100 мл.</t>
  </si>
  <si>
    <t>aroma-nastoj-bergamot-100-ml</t>
  </si>
  <si>
    <t>Арома-настой Сосна 100 мл.</t>
  </si>
  <si>
    <t>aroma-nastoj-sosna-100-ml</t>
  </si>
  <si>
    <t>Арома-настой Мята 100 мл.</t>
  </si>
  <si>
    <t>aroma-nastoj-myata-100-ml</t>
  </si>
  <si>
    <t>Арома-настой Лимон 100 мл.</t>
  </si>
  <si>
    <t>aroma-nastoj-limon-100-ml</t>
  </si>
  <si>
    <t>Бальзам массажный разогревающий Витекс</t>
  </si>
  <si>
    <t>balzam-massazhnyj-razogrevayushhij-viteks</t>
  </si>
  <si>
    <t>Крем-масло универ. для массажа Витэкс</t>
  </si>
  <si>
    <t>krem-maslo-univer-dlya-massazha-viteks</t>
  </si>
  <si>
    <t>Бальзам массажный с противопрост. компонентами Витэкс</t>
  </si>
  <si>
    <t>balzam-massazhnyj-s-protivoprost-komponentami-viteks</t>
  </si>
  <si>
    <t>Бальзам-крем для лица и тела после бани Витэкс</t>
  </si>
  <si>
    <t>balzam-krem-dlya-lica-i-tela-posle-bani-viteks</t>
  </si>
  <si>
    <t>Маска для очищения пор лицо и тело Витэкс</t>
  </si>
  <si>
    <t>maska-dlya-ochishheniya-por-lico-i-telo-viteks</t>
  </si>
  <si>
    <t>Крем массажный антицеллюлитный Витэкс</t>
  </si>
  <si>
    <t>krem-massazhnyj-anticellyulitnyj-viteks</t>
  </si>
  <si>
    <t>Ароматический состав для бани Витэкс 300 мл.</t>
  </si>
  <si>
    <t>aromaticheskij-sostav-dlya-bani-viteks-300-ml</t>
  </si>
  <si>
    <t>Набор из 3-х мыльных роз (сердце)</t>
  </si>
  <si>
    <t>nabor-iz-3-kh-mylnykh-roz-serdce</t>
  </si>
  <si>
    <t>Набор из 3-х мыльных роз (прямоугол)</t>
  </si>
  <si>
    <t>nabor-iz-3-kh-mylnykh-roz-pryamougol</t>
  </si>
  <si>
    <t>Набор из 6-и мыльных роз (сердце)</t>
  </si>
  <si>
    <t>nabor-iz-6-i-mylnykh-roz-serdce</t>
  </si>
  <si>
    <t>Набор из 7-ми мыльных роз (кругл.)</t>
  </si>
  <si>
    <t>nabor-iz-7-mi-mylnykh-roz-krugl</t>
  </si>
  <si>
    <t>Набор подарочный 2 предмета ( 1. гель-душ, глицериновое мыло)</t>
  </si>
  <si>
    <t>nabor-podarochnyj-2-predmeta-1-gel-dush-glicerinovoe-mylo</t>
  </si>
  <si>
    <t>Набор подарочный 2 предмета ( 2.Три предмета мыло туалетное, гель-душ Шипучая соль)</t>
  </si>
  <si>
    <t>nabor-podarochnyj-2-predmeta-2tri-predmeta-mylo-tualetnoe-gel-dush-shipuchaya-sol</t>
  </si>
  <si>
    <t>Набор эфирных масел 3 шт. (по 15мл)</t>
  </si>
  <si>
    <t>nabor-efirnykh-masel-3-sht-po-15ml</t>
  </si>
  <si>
    <t>Набор эфирных масел 4 шт. (1-сборник)</t>
  </si>
  <si>
    <t>nabor-efirnykh-masel-4-sht-1-sbornik</t>
  </si>
  <si>
    <t>Набор эфирных масел 4шт. (Доктор Баня)</t>
  </si>
  <si>
    <t>nabor-efirnykh-masel-4sht-doktor-banya</t>
  </si>
  <si>
    <t>Роза длинная на стебле</t>
  </si>
  <si>
    <t>roza-dlinnaya-na-steble</t>
  </si>
  <si>
    <t>Солевая грелка (лор)</t>
  </si>
  <si>
    <t>solevaya-grelka-lor</t>
  </si>
  <si>
    <t>Солевая грелка (маска)</t>
  </si>
  <si>
    <t>solevaya-grelka-maska</t>
  </si>
  <si>
    <t>Солевая грелка Супер лор</t>
  </si>
  <si>
    <t>solevaya-grelka-super-lor</t>
  </si>
  <si>
    <t>Солевая грелка (стелька) 2 шт.</t>
  </si>
  <si>
    <t>solevaya-grelka-stelka-2-sht</t>
  </si>
  <si>
    <t>Шампунь Хна Витэкс</t>
  </si>
  <si>
    <t>shampun-khna-viteks</t>
  </si>
  <si>
    <t>Шампунь Зеленый чай" для всех типов волос Витэкс"</t>
  </si>
  <si>
    <t>shampun-zelenyj-chaj-dlya-vsekh-tipov-volos-viteks</t>
  </si>
  <si>
    <t>Шампунь репейный Витэкс</t>
  </si>
  <si>
    <t>shampun-repejnyj-viteks</t>
  </si>
  <si>
    <t>Шоколадное-мыло в ассорт.</t>
  </si>
  <si>
    <t>shokoladnoe-mylo-v-assort</t>
  </si>
  <si>
    <t>Соляной скраб с эвкалиптом</t>
  </si>
  <si>
    <t>solyanoj-skrab-s-evkaliptom</t>
  </si>
  <si>
    <t>Соляной скраб с берёзой</t>
  </si>
  <si>
    <t>solyanoj-skrab-s-beryozoj</t>
  </si>
  <si>
    <t>Соляной скраб с чабрецом</t>
  </si>
  <si>
    <t>solyanoj-skrab-s-chabrecom</t>
  </si>
  <si>
    <t>Арома-настой Иланг-иланг 100 мл.</t>
  </si>
  <si>
    <t>aroma-nastoj-ilang-ilang-100-ml</t>
  </si>
  <si>
    <t>Арома-настой Лаванда 100 мл.</t>
  </si>
  <si>
    <t>aroma-nastoj-lavanda-100-ml</t>
  </si>
  <si>
    <t>Крем-гель интенсивный подтягивающий для ног</t>
  </si>
  <si>
    <t>krem-gel-intensivnyj-podtyagivayushhij-dlya-nog</t>
  </si>
  <si>
    <t>Косметический ЛЕД для кожи СМЕШАННОГО типа</t>
  </si>
  <si>
    <t>kosmeticheskij-led-dlya-kozhi-smeshannogo-tipa</t>
  </si>
  <si>
    <t>Косметический ЛЕД для ПРОБЛЕМНОЙ кожи</t>
  </si>
  <si>
    <t>kosmeticheskij-led-dlya-problemnoj-kozhi</t>
  </si>
  <si>
    <t>Косметический ЛЕД для ЖИРНОЙ кожи</t>
  </si>
  <si>
    <t>kosmeticheskij-led-dlya-zhirnoj-kozhi</t>
  </si>
  <si>
    <t>Флоресан Мыло для бани таежное белое</t>
  </si>
  <si>
    <t>floresan-mylo-dlya-bani-taezhnoe-beloe</t>
  </si>
  <si>
    <t>Флоресан Мыло для бани таежное зёленое</t>
  </si>
  <si>
    <t>floresan-mylo-dlya-bani-taezhnoe-zyolenoe</t>
  </si>
  <si>
    <t>Флоресан Мыло для бани таежное чёрное</t>
  </si>
  <si>
    <t>floresan-mylo-dlya-bani-taezhnoe-chyornoe</t>
  </si>
  <si>
    <t>Арома-настой в ассорт. (микс)</t>
  </si>
  <si>
    <t>aroma-nastoj-v-assort-miks</t>
  </si>
  <si>
    <t>Арома-настой Ель 100 мл.</t>
  </si>
  <si>
    <t>aroma-nastoj-el-100-ml</t>
  </si>
  <si>
    <t>Арома-настой Кедр 100 мл.</t>
  </si>
  <si>
    <t>aroma-nastoj-kedr-100-ml</t>
  </si>
  <si>
    <t>Арома-настой Можжевельник 100 мл.</t>
  </si>
  <si>
    <t>aroma-nastoj-mozhzhevelnik-100-ml</t>
  </si>
  <si>
    <t>Ароматизатор Мята EVA 400 мл</t>
  </si>
  <si>
    <t>aromatizator-myata-eva-400-ml</t>
  </si>
  <si>
    <t>Ароматизатор Пихта EVA 400 мл</t>
  </si>
  <si>
    <t>aromatizator-pikhta-eva-400-ml</t>
  </si>
  <si>
    <t>Ароматизатор Сосна EVA 400 мл</t>
  </si>
  <si>
    <t>aromatizator-sosna-eva-400-ml</t>
  </si>
  <si>
    <t>Ароматизатор Эвкалипт EVA 400 мл</t>
  </si>
  <si>
    <t>aromatizator-evkalipt-eva-400-ml</t>
  </si>
  <si>
    <t>Скраб для бани (мед и кофейные зерна)</t>
  </si>
  <si>
    <t>skrab-dlya-bani-med-i-kofejnye-zerna</t>
  </si>
  <si>
    <t>Эфирные масло в ассорт.</t>
  </si>
  <si>
    <t>efirnye-maslo-v-assort</t>
  </si>
  <si>
    <t>Крем-бальзам \Гладкие пятки\""""</t>
  </si>
  <si>
    <t>krem-balzam-gladkie-pyatki</t>
  </si>
  <si>
    <t>Набор ароматизаторов 3х100 мл.</t>
  </si>
  <si>
    <t>nabor-aromatizatorov-3kh100-ml</t>
  </si>
  <si>
    <t>Набор масел Домик" (3шт.)"</t>
  </si>
  <si>
    <t>nabor-masel-domik-3sht</t>
  </si>
  <si>
    <t>Набор эфирных масел 5 шт. (круг.)</t>
  </si>
  <si>
    <t>nabor-efirnykh-masel-5-sht-krug</t>
  </si>
  <si>
    <t>Крем для рук \Хорошие руки\""""</t>
  </si>
  <si>
    <t>krem-dlya-ruk-khoroshie-ruki</t>
  </si>
  <si>
    <t>Бальзам Хна Витэкс</t>
  </si>
  <si>
    <t>balzam-khna-viteks</t>
  </si>
  <si>
    <t>Бальзам (репейный) Витэкс</t>
  </si>
  <si>
    <t>balzam-repejnyj-viteks</t>
  </si>
  <si>
    <t>Бальзам (зелен. чай) Витэкс</t>
  </si>
  <si>
    <t>balzam-zelen-chaj-viteks</t>
  </si>
  <si>
    <t>Густой мёд для бани (антицеллюлитный) РП 300 мл</t>
  </si>
  <si>
    <t>gustoj-myod-dlya-bani-anticellyulitnyj-rp-300-ml</t>
  </si>
  <si>
    <t>Маска яичный желток для блеска и укреп. волос РП 300 мл</t>
  </si>
  <si>
    <t>maska-yaichnyj-zheltok-dlya-bleska-i-ukrep-volos-rp-300-ml</t>
  </si>
  <si>
    <t>Фито-маска для тела в парной (для похуд. и глубокого очищения кожи) РП 300 мл</t>
  </si>
  <si>
    <t>fito-maska-dlya-tela-v-parnoj-dlya-pokhud-i-glubokogo-ochishheniya-kozhi-rp-300-ml</t>
  </si>
  <si>
    <t>Бальзам для лица и тела после бани (для упруг. кожи и интенсивного увлажнения) РП 300 мл</t>
  </si>
  <si>
    <t>balzam-dlya-lica-i-tela-posle-bani-dlya-uprug-kozhi-i-intensivnogo-uvlazhneniya-rp-300-ml</t>
  </si>
  <si>
    <t>Фито-маска омолаживающая (мёд и лимон)  РП 300 мл</t>
  </si>
  <si>
    <t>fito-maska-omolazhivayushhaya-myod-i-limon-rp-300-ml</t>
  </si>
  <si>
    <t>Запарка для бани в ассорт. EVA</t>
  </si>
  <si>
    <t>zaparka-dlya-bani-v-assort-eva</t>
  </si>
  <si>
    <t>Эфирное масло Абрикос 10 мл</t>
  </si>
  <si>
    <t>efirnoe-maslo-abrikos-10-ml</t>
  </si>
  <si>
    <t>Эфирное масло Апельсин 10 мл</t>
  </si>
  <si>
    <t>efirnoe-maslo-apelsin-10-ml</t>
  </si>
  <si>
    <t>Эфирное масло Виноград 10 мл</t>
  </si>
  <si>
    <t>efirnoe-maslo-vinograd-10-ml</t>
  </si>
  <si>
    <t>Эфирное масло Зверобой 10 мл</t>
  </si>
  <si>
    <t>efirnoe-maslo-zveroboj-10-ml</t>
  </si>
  <si>
    <t>Эфирное масло Персик 10 мл</t>
  </si>
  <si>
    <t>efirnoe-maslo-persik-10-ml</t>
  </si>
  <si>
    <t>Эфирное масло Авокадо 10 мл</t>
  </si>
  <si>
    <t>efirnoe-maslo-avokado-10-ml</t>
  </si>
  <si>
    <t>Эфирное масло Гвоздика 10 мл</t>
  </si>
  <si>
    <t>efirnoe-maslo-gvozdika-10-ml</t>
  </si>
  <si>
    <t>Эфирное масло Можжевельник 10 мл</t>
  </si>
  <si>
    <t>efirnoe-maslo-mozhzhevelnik-10-ml</t>
  </si>
  <si>
    <t>Эфирное масло Эвкалипт 10 мл</t>
  </si>
  <si>
    <t>efirnoe-maslo-evkalipt-10-ml</t>
  </si>
  <si>
    <t>Эфирное масло Лимон 10 мл</t>
  </si>
  <si>
    <t>efirnoe-maslo-limon-10-ml</t>
  </si>
  <si>
    <t>Эфирное масло Анис 10 мл</t>
  </si>
  <si>
    <t>efirnoe-maslo-anis-10-ml</t>
  </si>
  <si>
    <t>Эфирное масло Ель 10 мл</t>
  </si>
  <si>
    <t>efirnoe-maslo-el-10-ml</t>
  </si>
  <si>
    <t>Эфирное масло Базилик 10 мл</t>
  </si>
  <si>
    <t>efirnoe-maslo-bazilik-10-ml</t>
  </si>
  <si>
    <t>Эфирное масло Кедр 10 мл</t>
  </si>
  <si>
    <t>efirnoe-maslo-kedr-10-ml</t>
  </si>
  <si>
    <t>Эфирное масло Пихта 10 мл</t>
  </si>
  <si>
    <t>efirnoe-maslo-pikhta-10-ml</t>
  </si>
  <si>
    <t>Эфирное масло Меллиса 10 мл</t>
  </si>
  <si>
    <t>efirnoe-maslo-mellisa-10-ml</t>
  </si>
  <si>
    <t>Эфирное масло Миндаль 10 мл</t>
  </si>
  <si>
    <t>efirnoe-maslo-mindal-10-ml</t>
  </si>
  <si>
    <t>Эфирное масло Цитронелла 10 мл</t>
  </si>
  <si>
    <t>efirnoe-maslo-citronella-10-ml</t>
  </si>
  <si>
    <t>Эфирное масло Бергамот 10 мл</t>
  </si>
  <si>
    <t>efirnoe-maslo-bergamot-10-ml</t>
  </si>
  <si>
    <t>Эфирное масло Грейпфрут 10 мл</t>
  </si>
  <si>
    <t>efirnoe-maslo-grejpfrut-10-ml</t>
  </si>
  <si>
    <t>Эфирное масло Корица 10 мл</t>
  </si>
  <si>
    <t>efirnoe-maslo-korica-10-ml</t>
  </si>
  <si>
    <t>Эфирное масло Мандарин 10 мл</t>
  </si>
  <si>
    <t>efirnoe-maslo-mandarin-10-ml</t>
  </si>
  <si>
    <t>Эфирное масло Розмарин 10 мл</t>
  </si>
  <si>
    <t>efirnoe-maslo-rozmarin-10-ml</t>
  </si>
  <si>
    <t>Эфирное масло Фенхель 10 мл</t>
  </si>
  <si>
    <t>efirnoe-maslo-fenkhel-10-ml</t>
  </si>
  <si>
    <t>Мыло (роза) 9 шт. коробка сизаль</t>
  </si>
  <si>
    <t>mylo-roza-9-sht-korobka-sizal</t>
  </si>
  <si>
    <t>Мыло (роза) 10 шт + глиц мыло. .квадр. упак.</t>
  </si>
  <si>
    <t>mylo-roza-10-sht-glic-mylo-kvadr-upak</t>
  </si>
  <si>
    <t>Мыло (роза) 14 шт. сердце 088</t>
  </si>
  <si>
    <t>mylo-roza-14-sht-serdce-088</t>
  </si>
  <si>
    <t>Мыло (роза) 16 шт квадрат</t>
  </si>
  <si>
    <t>mylo-roza-16-sht-kvadrat</t>
  </si>
  <si>
    <t>Мыло (роза) 23 шт. сердце 084</t>
  </si>
  <si>
    <t>mylo-roza-23-sht-serdce-084</t>
  </si>
  <si>
    <t>Мыло банное классическое Русское поле</t>
  </si>
  <si>
    <t>mylo-bannoe-klassicheskoe-russkoe-pole</t>
  </si>
  <si>
    <t>Ароматический настой для бани хвойный 300 мл Витэкс</t>
  </si>
  <si>
    <t>aromaticheskij-nastoj-dlya-bani-khvojnyj-300-ml-viteks</t>
  </si>
  <si>
    <t>Мыло банное дегтярное с дозатором РП</t>
  </si>
  <si>
    <t>mylo-bannoe-degtyarnoe-s-dozatorom-rp</t>
  </si>
  <si>
    <t>Мыло банное для ухода за телом и волосами (с дозатором) РП</t>
  </si>
  <si>
    <t>mylo-bannoe-dlya-ukhoda-za-telom-i-volosami-s-dozatorom-rp</t>
  </si>
  <si>
    <t>Освежающее масло для лица и тела РП</t>
  </si>
  <si>
    <t>osvezhayushhee-maslo-dlya-lica-i-tela-rp</t>
  </si>
  <si>
    <t>Фито баня мякий фитогель-шампунь РП</t>
  </si>
  <si>
    <t>fito-banya-myakij-fitogel-shampun-rp</t>
  </si>
  <si>
    <t>Фито-настой оздоравливающий РП</t>
  </si>
  <si>
    <t>fito-nastoj-ozdoravlivayushhij-rp</t>
  </si>
  <si>
    <t>Фито-настой успокаивающий РП</t>
  </si>
  <si>
    <t>fito-nastoj-uspokaivayushhij-rp</t>
  </si>
  <si>
    <t>Шунгит гель-бальзам для горящих ступней ног</t>
  </si>
  <si>
    <t>shungit-gel-balzam-dlya-goryashhikh-stupnej-nog</t>
  </si>
  <si>
    <t>Шунгит интенсивный бальзам против трещин на ступнях</t>
  </si>
  <si>
    <t>shungit-intensivnyj-balzam-protiv-treshhin-na-stupnyakh</t>
  </si>
  <si>
    <t>Шунгит крем для ног стоп грибок</t>
  </si>
  <si>
    <t>shungit-krem-dlya-nog-stop-gribok</t>
  </si>
  <si>
    <t>Шунгит крем-бальзам для снятия усталости ног</t>
  </si>
  <si>
    <t>shungit-krem-balzam-dlya-snyatiya-ustalosti-nog</t>
  </si>
  <si>
    <t>Шунгит микроэмульсия при болях в суставах и мышцах</t>
  </si>
  <si>
    <t>shungit-mikroemulsiya-pri-bolyakh-v-sustavakh-i-myshcakh</t>
  </si>
  <si>
    <t>Шунгит с конским каштаном и рутином профилактика варикоза</t>
  </si>
  <si>
    <t>shungit-s-konskim-kashtanom-i-rutinom-profilaktika-varikoza</t>
  </si>
  <si>
    <t>Шунгит с рутином и софорой японской при ушибах и ссадинах</t>
  </si>
  <si>
    <t>shungit-s-rutinom-i-soforoj-yaponskoj-pri-ushibakh-i-ssadinakh</t>
  </si>
  <si>
    <t>Шунгит с сабельником и гинкго-билобой при боли в суставах</t>
  </si>
  <si>
    <t>shungit-s-sabelnikom-i-ginkgo-biloboj-pri-boli-v-sustavakh</t>
  </si>
  <si>
    <t>Шунгит согревающий крем для озябших ног</t>
  </si>
  <si>
    <t>shungit-sogrevayushhij-krem-dlya-ozyabshikh-nog</t>
  </si>
  <si>
    <t>Эфирное масло Жожоба 10 мл</t>
  </si>
  <si>
    <t>efirnoe-maslo-zhozhoba-10-ml</t>
  </si>
  <si>
    <t>Эфирное масло Кориандр 10 мл</t>
  </si>
  <si>
    <t>efirnoe-maslo-koriandr-10-ml</t>
  </si>
  <si>
    <t>Эфирное масло Полынь 10 мл</t>
  </si>
  <si>
    <t>efirnoe-maslo-polyn-10-ml</t>
  </si>
  <si>
    <t>Эфирное масло Чабрец 10 мл</t>
  </si>
  <si>
    <t>efirnoe-maslo-chabrec-10-ml</t>
  </si>
  <si>
    <t>Эфирное масло Герань 10 мл</t>
  </si>
  <si>
    <t>efirnoe-maslo-geran-10-ml</t>
  </si>
  <si>
    <t>Эфирное масло Кипарис 10 мл</t>
  </si>
  <si>
    <t>efirnoe-maslo-kiparis-10-ml</t>
  </si>
  <si>
    <t>Эфирное масло Лаванда 10 мл</t>
  </si>
  <si>
    <t>efirnoe-maslo-lavanda-10-ml</t>
  </si>
  <si>
    <t>Эфирное масло Чайное дерево 10 мл</t>
  </si>
  <si>
    <t>efirnoe-maslo-chajnoe-derevo-10-ml</t>
  </si>
  <si>
    <t>Эфирное масло Шалфей 10 мл</t>
  </si>
  <si>
    <t>efirnoe-maslo-shalfej-10-ml</t>
  </si>
  <si>
    <t>Эфирное масло Иланг-иланг 10 мл</t>
  </si>
  <si>
    <t>efirnoe-maslo-ilang-ilang-10-ml</t>
  </si>
  <si>
    <t>Эфирное масло Нероли 10 мл</t>
  </si>
  <si>
    <t>efirnoe-maslo-neroli-10-ml</t>
  </si>
  <si>
    <t>Эфирное масло Пальма роза 10 мл</t>
  </si>
  <si>
    <t>efirnoe-maslo-palma-roza-10-ml</t>
  </si>
  <si>
    <t>Эфирное масло Пачули 10 мл</t>
  </si>
  <si>
    <t>efirnoe-maslo-pachuli-10-ml</t>
  </si>
  <si>
    <t>Эфирное масло Жасмин 10 мл</t>
  </si>
  <si>
    <t>efirnoe-maslo-zhasmin-10-ml</t>
  </si>
  <si>
    <t>Эфирное масло Сандал 10 мл</t>
  </si>
  <si>
    <t>efirnoe-maslo-sandal-10-ml</t>
  </si>
  <si>
    <t>Эфирное масло Имбирь 10 мл</t>
  </si>
  <si>
    <t>efirnoe-maslo-imbir-10-ml</t>
  </si>
  <si>
    <t>Эфирное масло Ладан 10 мл</t>
  </si>
  <si>
    <t>efirnoe-maslo-ladan-10-ml</t>
  </si>
  <si>
    <t>Эфирное масло Литсея кубеба 10 мл</t>
  </si>
  <si>
    <t>efirnoe-maslo-litseya-kubeba-10-ml</t>
  </si>
  <si>
    <t>Эфирное масло Лайм 10 мл</t>
  </si>
  <si>
    <t>efirnoe-maslo-lajm-10-ml</t>
  </si>
  <si>
    <t>Эфирное масло Укропа  10 мл</t>
  </si>
  <si>
    <t>efirnoe-maslo-ukropa-10-ml</t>
  </si>
  <si>
    <t>Косметический ЛЕД для сухой и нормальной кожи</t>
  </si>
  <si>
    <t>kosmeticheskij-led-dlya-sukhoj-i-normalnoj-kozhi</t>
  </si>
  <si>
    <t>Крем - Гель для душа одноразовый FIONA 15мл. Шоколадный (1х24х216)</t>
  </si>
  <si>
    <t>krem-gel-dlya-dusha-odnorazovyj-fiona-15ml-shokoladnyj-1kh24kh216</t>
  </si>
  <si>
    <t>Крем - Гель для душа одноразовый FIONA 15мл.Фруктовый Аромат(1х24х216)</t>
  </si>
  <si>
    <t>krem-gel-dlya-dusha-odnorazovyj-fiona-15mlfruktovyj-aromat1kh24kh216</t>
  </si>
  <si>
    <t>Шампунь одноразовый FIONA 15мл. Для всех типов волос с экстрактом крапивы. (1х24х216)</t>
  </si>
  <si>
    <t>shampun-odnorazovyj-fiona-15ml-dlya-vsekh-tipov-volos-s-ekstraktom-krapivy-1kh24kh216</t>
  </si>
  <si>
    <t>Шампунь одноразовый FIONA 15мл. Для окрашенных волос с экстрактом бамбука (1х24х216)</t>
  </si>
  <si>
    <t>shampun-odnorazovyj-fiona-15ml-dlya-okrashennykh-volos-s-ekstraktom-bambuka-1kh24kh216</t>
  </si>
  <si>
    <t>Шампунь одноразовый FIONA 15мл. Для тонких волос с провитамином В5 (1х24х216)</t>
  </si>
  <si>
    <t>shampun-odnorazovyj-fiona-15ml-dlya-tonkikh-volos-s-provitaminom-v5-1kh24kh216</t>
  </si>
  <si>
    <t>Шампунь одноразовый FIONA 15мл.Для жирных волос с маслом кунжута (1х24х216)</t>
  </si>
  <si>
    <t>shampun-odnorazovyj-fiona-15mldlya-zhirnykh-volos-s-maslom-kunzhuta-1kh24kh216</t>
  </si>
  <si>
    <t>Шампунь одноразовый FIONA 15мл. Для сухих и ломких волос с экстрактом ромашки. (1х24х216)</t>
  </si>
  <si>
    <t>shampun-odnorazovyj-fiona-15ml-dlya-sukhikh-i-lomkikh-volos-s-ekstraktom-romashki-1kh24kh216</t>
  </si>
  <si>
    <t>Шунгит Бальзам маска для волос Укрепляющая</t>
  </si>
  <si>
    <t>shungit-balzam-maska-dlya-volos-ukreplyayushhaya</t>
  </si>
  <si>
    <t>Мыло (роза) 1шт.большая</t>
  </si>
  <si>
    <t>mylo-roza-1shtbolshaya</t>
  </si>
  <si>
    <t>Соляной скраб  из водорослей  Ламинария</t>
  </si>
  <si>
    <t>solyanoj-skrab-iz-vodoroslej-laminariya</t>
  </si>
  <si>
    <t>Соляной скраб  с Водорослями</t>
  </si>
  <si>
    <t>solyanoj-skrab-s-vodoroslyami</t>
  </si>
  <si>
    <t>Соляной скраб  фукус</t>
  </si>
  <si>
    <t>solyanoj-skrab-fukus</t>
  </si>
  <si>
    <t>Соляной скраб  череда</t>
  </si>
  <si>
    <t>solyanoj-skrab-chereda</t>
  </si>
  <si>
    <t>Соляной скраб с можжевельником</t>
  </si>
  <si>
    <t>solyanoj-skrab-s-mozhzhevelnikom</t>
  </si>
  <si>
    <t>Соляной скраб с полынью</t>
  </si>
  <si>
    <t>solyanoj-skrab-s-polynyu</t>
  </si>
  <si>
    <t>Соляной скраб с шалфеем</t>
  </si>
  <si>
    <t>solyanoj-skrab-s-shalfeem</t>
  </si>
  <si>
    <t>Шунгит густой черный шампунь для жирных волос</t>
  </si>
  <si>
    <t>shungit-gustoj-chernyj-shampun-dlya-zhirnykh-volos</t>
  </si>
  <si>
    <t>Шунгит мягкий шаппунь для всех типов волос</t>
  </si>
  <si>
    <t>shungit-myagkij-shappun-dlya-vsekh-tipov-volos</t>
  </si>
  <si>
    <t>Шунгит особый чёрный шампунь для нормальных волос</t>
  </si>
  <si>
    <t>shungit-osobyj-chyornyj-shampun-dlya-normalnykh-volos</t>
  </si>
  <si>
    <t>Шунгит специальный черный шаппунь для сухих и окрашенных волос</t>
  </si>
  <si>
    <t>shungit-specialnyj-chernyj-shappun-dlya-sukhikh-i-okrashennykh-volos</t>
  </si>
  <si>
    <t>SPA шампунь (укрепляющий)</t>
  </si>
  <si>
    <t>spa-shampun-ukreplyayushhij</t>
  </si>
  <si>
    <t>Ароматический настой для бани эвкалиптовый 300 мл Витэкс</t>
  </si>
  <si>
    <t>aromaticheskij-nastoj-dlya-bani-evkaliptovyj-300-ml-viteks</t>
  </si>
  <si>
    <t>Мыло для бани густое белое Фито</t>
  </si>
  <si>
    <t>mylo-dlya-bani-gustoe-beloe-fito</t>
  </si>
  <si>
    <t>Мыло для бани густое чёрное Фито</t>
  </si>
  <si>
    <t>mylo-dlya-bani-gustoe-chyornoe-fito</t>
  </si>
  <si>
    <t>Мыло для бани медовое Флоресан</t>
  </si>
  <si>
    <t>mylo-dlya-bani-medovoe-floresan</t>
  </si>
  <si>
    <t>Мыло для бани сверхмягкое Флоресан</t>
  </si>
  <si>
    <t>mylo-dlya-bani-sverkhmyagkoe-floresan</t>
  </si>
  <si>
    <t>Мыло для бани шоколадное Флоресан</t>
  </si>
  <si>
    <t>mylo-dlya-bani-shokoladnoe-floresan</t>
  </si>
  <si>
    <t>Шунгит спрей для лица и тела (увлажняющий)</t>
  </si>
  <si>
    <t>shungit-sprej-dlya-lica-i-tela-uvlazhnyayushhij</t>
  </si>
  <si>
    <t>Шунгит антиоксидентный бальзам настой для волос (зелёный)</t>
  </si>
  <si>
    <t>shungit-antioksidentnyj-balzam-nastoj-dlya-volos-zelyonyj</t>
  </si>
  <si>
    <t>Соль для ванны в подарочной упак. (2 шт. по 50 гр) арт. 126</t>
  </si>
  <si>
    <t>sol-dlya-vanny-v-podarochnoj-upak-2-sht-po-50-gr-art-126</t>
  </si>
  <si>
    <t>Шампунь FIONA для всех типов волос с экстрактом крапивы 350 мл.</t>
  </si>
  <si>
    <t>shampun-fiona-dlya-vsekh-tipov-volos-s-ekstraktom-krapivy-350-ml</t>
  </si>
  <si>
    <t>Шампунь FIONA для окрашенных волос с экстрактом бамбука 350 мл.</t>
  </si>
  <si>
    <t>shampun-fiona-dlya-okrashennykh-volos-s-ekstraktom-bambuka-350-ml</t>
  </si>
  <si>
    <t>Шампунь FIONA для сухих и ломких волос с экстрактом ромашки 350 мл.</t>
  </si>
  <si>
    <t>shampun-fiona-dlya-sukhikh-i-lomkikh-volos-s-ekstraktom-romashki-350-ml</t>
  </si>
  <si>
    <t>Набор из 6-х мыльных роз (сердце, кор. сизаль)</t>
  </si>
  <si>
    <t>nabor-iz-6-kh-mylnykh-roz-serdce-kor-sizal</t>
  </si>
  <si>
    <t>Натуральное Золотое мыло (Флоресан) 7267</t>
  </si>
  <si>
    <t>naturalnoe-zolotoe-mylo-floresan-7267</t>
  </si>
  <si>
    <t>Натуральное Земляничное мыло (Флоресан) 7274</t>
  </si>
  <si>
    <t>naturalnoe-zemlyanichnoe-mylo-floresan-7274</t>
  </si>
  <si>
    <t>Ароматизатор для бани Мята, 350 мл. БК</t>
  </si>
  <si>
    <t>aromatizator-dlya-bani-myata-350-ml-bk</t>
  </si>
  <si>
    <t>Ароматизатор  для бани Можжевельник"  350 мл БК"</t>
  </si>
  <si>
    <t>aromatizator-dlya-bani-mozhzhevelnik-350-ml-bk</t>
  </si>
  <si>
    <t>Ароматизатор для бани Пихта, 350 мл БК</t>
  </si>
  <si>
    <t>aromatizator-dlya-bani-pikhta-350-ml-bk</t>
  </si>
  <si>
    <t>Ароматизатор для бани Хвойный, 350 мл. БК</t>
  </si>
  <si>
    <t>aromatizator-dlya-bani-khvojnyj-350-ml-bk</t>
  </si>
  <si>
    <t>Ароматизатор для бани Эвкалипт, 350 мл. БК</t>
  </si>
  <si>
    <t>aromatizator-dlya-bani-evkalipt-350-ml-bk</t>
  </si>
  <si>
    <t>Соляной скраб с черноплодной рябиной</t>
  </si>
  <si>
    <t>solyanoj-skrab-s-chernoplodnoj-ryabinoj</t>
  </si>
  <si>
    <t>Соляной скраб с крапивой</t>
  </si>
  <si>
    <t>solyanoj-skrab-s-krapivoj</t>
  </si>
  <si>
    <t>Соляной скраб соцветия липы</t>
  </si>
  <si>
    <t>solyanoj-skrab-socvetiya-lipy</t>
  </si>
  <si>
    <t>Ароматическая смесь трав для бани Тонизирующий сбор (в упак 5 шт х 5гр.)</t>
  </si>
  <si>
    <t>aromaticheskaya-smes-trav-dlya-bani-toniziruyushhij-sbor-v-upak-5-sht-kh-5gr</t>
  </si>
  <si>
    <t>Ароматическая смесь трав для бани Будь здоров (в упак 5шт х 5гр.)</t>
  </si>
  <si>
    <t>aromaticheskaya-smes-trav-dlya-bani-bud-zdorov-v-upak-5sht-kh-5gr</t>
  </si>
  <si>
    <t>Ароматическая смесь трав для бани Гусар (в упак 5шт х 5гр.)</t>
  </si>
  <si>
    <t>aromaticheskaya-smes-trav-dlya-bani-gusar-v-upak-5sht-kh-5gr</t>
  </si>
  <si>
    <t>Ароматическая смесь трав для бани и ванны Запах тайги (в упак 5 шт х 5гр.)</t>
  </si>
  <si>
    <t>aromaticheskaya-smes-trav-dlya-bani-i-vanny-zapakh-tajgi-v-upak-5-sht-kh-5gr</t>
  </si>
  <si>
    <t>Ароматическая смесь трав для бани и ванны Красота и грация (в упак 5шт х 5гр.)</t>
  </si>
  <si>
    <t>aromaticheskaya-smes-trav-dlya-bani-i-vanny-krasota-i-graciya-v-upak-5sht-kh-5gr</t>
  </si>
  <si>
    <t>Ароматическая смесь трав для бани и ванны Можжевельник   (в упак 5 шт х 5гр.)</t>
  </si>
  <si>
    <t>aromaticheskaya-smes-trav-dlya-bani-i-vanny-mozhzhevelnik-v-upak-5-sht-kh-5gr</t>
  </si>
  <si>
    <t>Ароматическая смесь трав для бани и ванны Энергия и Сила (в упак 5шт х 5гр.)</t>
  </si>
  <si>
    <t>aromaticheskaya-smes-trav-dlya-bani-i-vanny-energiya-i-sila-v-upak-5sht-kh-5gr</t>
  </si>
  <si>
    <t>Ароматическая смесь трав для бани и сауны Аромат Любви  (в упак 5 шт х 5гр.)</t>
  </si>
  <si>
    <t>aromaticheskaya-smes-trav-dlya-bani-i-sauny-aromat-lyubvi-v-upak-5-sht-kh-5gr</t>
  </si>
  <si>
    <t>Ароматическая смесь трав для бани Мелисса  (в упак 5 шт х 5гр.)</t>
  </si>
  <si>
    <t>aromaticheskaya-smes-trav-dlya-bani-melissa-v-upak-5-sht-kh-5gr</t>
  </si>
  <si>
    <t>Ароматическая смесь трав для бани Мята (в упак 5 шт х 5гр.)</t>
  </si>
  <si>
    <t>aromaticheskaya-smes-trav-dlya-bani-myata-v-upak-5-sht-kh-5gr</t>
  </si>
  <si>
    <t>Ароматическая смесь трав для бани полынь (в упак 5 шт х 5гр.)</t>
  </si>
  <si>
    <t>aromaticheskaya-smes-trav-dlya-bani-polyn-v-upak-5-sht-kh-5gr</t>
  </si>
  <si>
    <t>Ароматическая смесь трав для бани Расслабляющий сбор (в упак 5 шт х 5гр.)</t>
  </si>
  <si>
    <t>aromaticheskaya-smes-trav-dlya-bani-rasslablyayushhij-sbor-v-upak-5-sht-kh-5gr</t>
  </si>
  <si>
    <t>Ароматическая смесь трав для бани Султан (в упак 5 шт х 5гр.</t>
  </si>
  <si>
    <t>aromaticheskaya-smes-trav-dlya-bani-sultan-v-upak-5-sht-kh-5gr</t>
  </si>
  <si>
    <t>Ароматическая смесь трав для бани Трудное утро (в упак 5 шт х 5гр.)</t>
  </si>
  <si>
    <t>aromaticheskaya-smes-trav-dlya-bani-trudnoe-utro-v-upak-5-sht-kh-5gr</t>
  </si>
  <si>
    <t>Ароматическая смесь трав для бани Чабрец (в упак 5 шт х 5гр.)</t>
  </si>
  <si>
    <t>aromaticheskaya-smes-trav-dlya-bani-chabrec-v-upak-5-sht-kh-5gr</t>
  </si>
  <si>
    <t>Ароматическая смесь трав для бани Эвкалипт (в упак 5 шт х 5гр.)</t>
  </si>
  <si>
    <t>aromaticheskaya-smes-trav-dlya-bani-evkalipt-v-upak-5-sht-kh-5gr</t>
  </si>
  <si>
    <t>Набор из 4х масел (4 шт х 25мл) Б70</t>
  </si>
  <si>
    <t>nabor-iz-4kh-masel-4-sht-kh-25ml-b70</t>
  </si>
  <si>
    <t>Черное шунгитовое мыло для бани и душа</t>
  </si>
  <si>
    <t>chernoe-shungitovoe-mylo-dlya-bani-i-dusha</t>
  </si>
  <si>
    <t>Бальзам-ополаскиватель с кератином</t>
  </si>
  <si>
    <t>balzam-opolaskivatel-s-keratinom</t>
  </si>
  <si>
    <t>Мыло для рук и тела</t>
  </si>
  <si>
    <t>mylo-dlya-ruk-i-tela</t>
  </si>
  <si>
    <t>Крем дневной отбеливающий 75мл Витэкс</t>
  </si>
  <si>
    <t>krem-dnevnoj-otbelivayushhij-75ml-viteks</t>
  </si>
  <si>
    <t>Крем ночной отбеливающий 50 мл Витэкс</t>
  </si>
  <si>
    <t>krem-nochnoj-otbelivayushhij-50-ml-viteks</t>
  </si>
  <si>
    <t>Маска отбеливающая для лица 100 мл Витэкс</t>
  </si>
  <si>
    <t>maska-otbelivayushhaya-dlya-lica-100-ml-viteks</t>
  </si>
  <si>
    <t>Тоник-Пилинг для лица 150 мл Витэкс</t>
  </si>
  <si>
    <t>tonik-piling-dlya-lica-150-ml-viteks</t>
  </si>
  <si>
    <t>Шампунь репейник против выпадения волос Витэкс 400 мл.</t>
  </si>
  <si>
    <t>shampun-repejnik-protiv-vypadeniya-volos-viteks-400-ml</t>
  </si>
  <si>
    <t>Сыворотка-спрей Репейник  против выпадения волос 200 мл.</t>
  </si>
  <si>
    <t>syvorotka-sprej-repejnik-protiv-vypadeniya-volos-200-ml</t>
  </si>
  <si>
    <t>Паста для рук очищающая 100 мл.</t>
  </si>
  <si>
    <t>pasta-dlya-ruk-ochishhayushhaya-100-ml</t>
  </si>
  <si>
    <t>Гель-бальзам для тела в области суставов Шунгит с хондроитином</t>
  </si>
  <si>
    <t>gel-balzam-dlya-tela-v-oblasti-sustavov-shungit-s-khondroitinom</t>
  </si>
  <si>
    <t>Крем-бальзам для тела с пчелиным ядом (согревающий эффект)</t>
  </si>
  <si>
    <t>krem-balzam-dlya-tela-s-pchelinym-yadom-sogrevayushhij-effekt</t>
  </si>
  <si>
    <t>Крем-бальзам для тела Шунгит и Окопник (здоровье ваших суставов)</t>
  </si>
  <si>
    <t>krem-balzam-dlya-tela-shungit-i-okopnik-zdorove-vashikh-sustavov</t>
  </si>
  <si>
    <t>Солевая грелка Ёлка""</t>
  </si>
  <si>
    <t>solevaya-grelka-yolka</t>
  </si>
  <si>
    <t>Солевая грелка Сердце""</t>
  </si>
  <si>
    <t>solevaya-grelka-serdce</t>
  </si>
  <si>
    <t>Солевая грелка Чебурашка""</t>
  </si>
  <si>
    <t>solevaya-grelka-cheburashka</t>
  </si>
  <si>
    <t>Солевая грелка Матрасик" 20x30см"</t>
  </si>
  <si>
    <t>solevaya-grelka-matrasik-20x30sm</t>
  </si>
  <si>
    <t>Активный крем для тела Моделирование фигуры" Витэкс"</t>
  </si>
  <si>
    <t>aktivnyj-krem-dlya-tela-modelirovanie-figury-viteks</t>
  </si>
  <si>
    <t>Гель-обертывание для тела Корректор фигуры" Витэкс"</t>
  </si>
  <si>
    <t>gel-obertyvanie-dlya-tela-korrektor-figury-viteks</t>
  </si>
  <si>
    <t>Гель-скраб для тела Тонизироварие + массаж" Витэкс"</t>
  </si>
  <si>
    <t>gel-skrab-dlya-tela-tonizirovarie-massazh-viteks</t>
  </si>
  <si>
    <t>Крем массажный для тела с маслом персика и кокоса Витэкс</t>
  </si>
  <si>
    <t>krem-massazhnyj-dlya-tela-s-maslom-persika-i-kokosa-viteks</t>
  </si>
  <si>
    <t>Скраб солевой с мёдом и маслом персика для тела 320 г Витэкс</t>
  </si>
  <si>
    <t>skrab-solevoj-s-myodom-i-maslom-persika-dlya-tela-320-g-viteks</t>
  </si>
  <si>
    <t>Крем-мыло для рук с оливковым маслом и лимоном (увлажнение и защита) 300 мл</t>
  </si>
  <si>
    <t>krem-mylo-dlya-ruk-s-olivkovym-maslom-i-limonom-uvlazhnenie-i-zashhita-300-ml</t>
  </si>
  <si>
    <t>Турецкая маска для волос Black Cumin восстановление и блеск 90507</t>
  </si>
  <si>
    <t>tureckaya-maska-dlya-volos-black-cumin-vosstanovlenie-i-blesk-90507</t>
  </si>
  <si>
    <t>Египетская маска для волос Red Pepper Укрепление и рост серии 90484</t>
  </si>
  <si>
    <t>egipetskaya-maska-dlya-volos-red-pepper-ukreplenie-i-rost-serii-90484</t>
  </si>
  <si>
    <t>Густое турецкое мыло Сабун 90552</t>
  </si>
  <si>
    <t>gustoe-tureckoe-mylo-sabun-90552</t>
  </si>
  <si>
    <t>Золотая марокканская маска для волос Gold Argan питание и уход серии 90491</t>
  </si>
  <si>
    <t>zolotaya-marokkanskaya-maska-dlya-volos-gold-argan-pitanie-i-ukhod-serii-90491</t>
  </si>
  <si>
    <t>Черное марокканское мыло Beldi 90569</t>
  </si>
  <si>
    <t>chernoe-marokkanskoe-mylo-beldi-90569</t>
  </si>
  <si>
    <t>Густое алеппское мыло Zeytun 90545</t>
  </si>
  <si>
    <t>gustoe-aleppskoe-mylo-zeytun-90545</t>
  </si>
  <si>
    <t>Крем-масло Gold Argan интенсивное питание 90460</t>
  </si>
  <si>
    <t>krem-maslo-gold-argan-intensivnoe-pitanie-90460</t>
  </si>
  <si>
    <t>Крем-масло Green Coffe интенсивный уход 90453</t>
  </si>
  <si>
    <t>krem-maslo-green-coffe-intensivnyj-ukhod-90453</t>
  </si>
  <si>
    <t>Крем-масло Karite интенсивное восстановление 90477</t>
  </si>
  <si>
    <t>krem-maslo-karite-intensivnoe-vosstanovlenie-90477</t>
  </si>
  <si>
    <t>Турецкий шампунь Black Cumin Восстановление и блеск для всех типов волос 90538</t>
  </si>
  <si>
    <t>tureckij-shampun-black-cumin-vosstanovlenie-i-blesk-dlya-vsekh-tipov-volos-90538</t>
  </si>
  <si>
    <t>Марокканский шампунь Gold Argan питание и уход (для всех типов волос) 90521</t>
  </si>
  <si>
    <t>marokkanskij-shampun-gold-argan-pitanie-i-ukhod-dlya-vsekh-tipov-volos-90521</t>
  </si>
  <si>
    <t>Египетский шампунь Red Pepper укрепление и рост (для всех типов волос) 90514</t>
  </si>
  <si>
    <t>egipetskij-shampun-red-pepper-ukreplenie-i-rost-dlya-vsekh-tipov-volos-90514</t>
  </si>
  <si>
    <t>Крем-суфле для тела (микрокапсулы с оливковым маслом, суперувлажнение) 50 мл</t>
  </si>
  <si>
    <t>krem-sufle-dlya-tela-mikrokapsuly-s-olivkovym-maslom-superuvlazhnenie-50-ml</t>
  </si>
  <si>
    <t>Эмульсия для тела укрепляющая с оливковым молочком 250 мл</t>
  </si>
  <si>
    <t>emulsiya-dlya-tela-ukreplyayushhaya-s-olivkovym-molochkom-250-ml</t>
  </si>
  <si>
    <t>Ароматическая смесь настоев трав Ель 100 мл</t>
  </si>
  <si>
    <t>aromaticheskaya-smes-nastoev-trav-el-100-ml</t>
  </si>
  <si>
    <t>Ароматическая смесь настоев трав для бани Мята 100 мл</t>
  </si>
  <si>
    <t>aromaticheskaya-smes-nastoev-trav-dlya-bani-myata-100-ml</t>
  </si>
  <si>
    <t>Ароматическая смесь настоев трав Эвкалипт 100 мл</t>
  </si>
  <si>
    <t>aromaticheskaya-smes-nastoev-trav-evkalipt-100-ml</t>
  </si>
  <si>
    <t>Ароматическая смесь трав для бани и ванны Можжевельник 100 мл</t>
  </si>
  <si>
    <t>aromaticheskaya-smes-trav-dlya-bani-i-vanny-mozhzhevelnik-100-ml</t>
  </si>
  <si>
    <t>Ароматическая смесь трав для бани Апельсин 100 мл</t>
  </si>
  <si>
    <t>aromaticheskaya-smes-trav-dlya-bani-apelsin-100-ml</t>
  </si>
  <si>
    <t>Ароматическая смесь трав для бани Долина Здоровья 100 мл</t>
  </si>
  <si>
    <t>aromaticheskaya-smes-trav-dlya-bani-dolina-zdorovya-100-ml</t>
  </si>
  <si>
    <t>Ароматическая смесь трав для бани Долина покоя (душица, эвкалипт, полынь) 100 мл.</t>
  </si>
  <si>
    <t>aromaticheskaya-smes-trav-dlya-bani-dolina-pokoya-dushica-evkalipt-polyn-100-ml</t>
  </si>
  <si>
    <t>Ароматическая смесь трав для бани Долина Силы (мята, шалфей, пихта) 100 мл</t>
  </si>
  <si>
    <t>aromaticheskaya-smes-trav-dlya-bani-dolina-sily-myata-shalfej-pikhta-100-ml</t>
  </si>
  <si>
    <t>Ароматическая смесь трав для бани Душица 100 мл</t>
  </si>
  <si>
    <t>aromaticheskaya-smes-trav-dlya-bani-dushica-100-ml</t>
  </si>
  <si>
    <t>Ароматическая смесь трав для бани и сауны Мелисса 100 мл</t>
  </si>
  <si>
    <t>aromaticheskaya-smes-trav-dlya-bani-i-sauny-melissa-100-ml</t>
  </si>
  <si>
    <t>Ароматическая смесь трав для бани Пихта 100 мл</t>
  </si>
  <si>
    <t>aromaticheskaya-smes-trav-dlya-bani-pikhta-100-ml</t>
  </si>
  <si>
    <t>Ароматическая смесь трав для бани Сосна 100 мл</t>
  </si>
  <si>
    <t>aromaticheskaya-smes-trav-dlya-bani-sosna-100-ml</t>
  </si>
  <si>
    <t>Ароматическая смесь трав для бани Чабрец 100 мл</t>
  </si>
  <si>
    <t>aromaticheskaya-smes-trav-dlya-bani-chabrec-100-ml</t>
  </si>
  <si>
    <t>Ароматическая смесь трав для бани Шалфей 100 мл</t>
  </si>
  <si>
    <t>aromaticheskaya-smes-trav-dlya-bani-shalfej-100-ml</t>
  </si>
  <si>
    <t>Солевая грелка наколенник</t>
  </si>
  <si>
    <t>solevaya-grelka-nakolennik</t>
  </si>
  <si>
    <t>Солевая грелка Божья коровка""</t>
  </si>
  <si>
    <t>solevaya-grelka-bozhya-korovka</t>
  </si>
  <si>
    <t>Солевая грелка Звезда морская""</t>
  </si>
  <si>
    <t>solevaya-grelka-zvezda-morskaya</t>
  </si>
  <si>
    <t>Солевая грелка Полумесяц""</t>
  </si>
  <si>
    <t>solevaya-grelka-polumesyac</t>
  </si>
  <si>
    <t>Бальзам для тела питательный 225 гр Флоралис</t>
  </si>
  <si>
    <t>balzam-dlya-tela-pitatelnyj-225-gr-floralis</t>
  </si>
  <si>
    <t>Бальзам для тела увлажняющий 225 гр Флоралис</t>
  </si>
  <si>
    <t>balzam-dlya-tela-uvlazhnyayushhij-225-gr-floralis</t>
  </si>
  <si>
    <t>Крем-мусс для тела лифтинг антицеллюлит 225 гр Флоралис</t>
  </si>
  <si>
    <t>krem-muss-dlya-tela-lifting-anticellyulit-225-gr-floralis</t>
  </si>
  <si>
    <t>Крем-мусс для тела омолаживающий 225 гр Флорилис</t>
  </si>
  <si>
    <t>krem-muss-dlya-tela-omolazhivayushhij-225-gr-florilis</t>
  </si>
  <si>
    <t>Активная черная шунгитовая маска для густоты и роста волос 220 мл</t>
  </si>
  <si>
    <t>aktivnaya-chernaya-shungitovaya-maska-dlya-gustoty-i-rosta-volos-220-ml</t>
  </si>
  <si>
    <t>Интенсивная кератино-шунгитовая маска для восстановления и блеска волос 220 мл 90705</t>
  </si>
  <si>
    <t>intensivnaya-keratino-shungitovaya-maska-dlya-vosstanovleniya-i-bleska-volos-220-ml-90705</t>
  </si>
  <si>
    <t>Шунгит особый черный шампунь для нормальных волос  15 мл</t>
  </si>
  <si>
    <t>shungit-osobyj-chernyj-shampun-dlya-normalnykh-volos-15-ml</t>
  </si>
  <si>
    <t>Золотой Шелк Шампунь с кондиционером  только для мужчин ( Профилактика облысения) Объем 250 мл</t>
  </si>
  <si>
    <t>zolotoj-shelk-shampun-s-kondicionerom-tolko-dlya-muzhchin-profilaktika-oblyseniya-obem-250-ml</t>
  </si>
  <si>
    <t>Крем-бальзам для ног на шунгитовой воде с конским каштаном</t>
  </si>
  <si>
    <t>krem-balzam-dlya-nog-na-shungitovoj-vode-s-konskim-kashtanom</t>
  </si>
  <si>
    <t>Крем-бальзам для ног на шунгитовой воде с маслом пшеницы</t>
  </si>
  <si>
    <t>krem-balzam-dlya-nog-na-shungitovoj-vode-s-maslom-pshenicy</t>
  </si>
  <si>
    <t>Крем-бальзам для ног на шунгитовой воде с экстрактом ромашки</t>
  </si>
  <si>
    <t>krem-balzam-dlya-nog-na-shungitovoj-vode-s-ekstraktom-romashki</t>
  </si>
  <si>
    <t>Крем-бальзам для рук на шунгитовой воде с соком алоэ</t>
  </si>
  <si>
    <t>krem-balzam-dlya-ruk-na-shungitovoj-vode-s-sokom-aloe</t>
  </si>
  <si>
    <t>Крем-бальзам для тела на шунгитовой воде с пчелиным ядом</t>
  </si>
  <si>
    <t>krem-balzam-dlya-tela-na-shungitovoj-vode-s-pchelinym-yadom</t>
  </si>
  <si>
    <t>Крем-бальзам для рук на шунгитовой воде с маслом облепихи</t>
  </si>
  <si>
    <t>krem-balzam-dlya-ruk-na-shungitovoj-vode-s-maslom-oblepikhi</t>
  </si>
  <si>
    <t>Крем-бальзам для тела на шунгитовой воде с маслом лаванды</t>
  </si>
  <si>
    <t>krem-balzam-dlya-tela-na-shungitovoj-vode-s-maslom-lavandy</t>
  </si>
  <si>
    <t>Набор эфирных масел ( 3 х10 мл) Иммуносфера ( Эликсиры красоты)</t>
  </si>
  <si>
    <t>nabor-efirnykh-masel-3-kh10-ml-immunosfera-eliksiry-krasoty</t>
  </si>
  <si>
    <t>Набор эфирных масел (3 х 10 мл) Иммуносфера   (Запах тайги)</t>
  </si>
  <si>
    <t>nabor-efirnykh-masel-3-kh-10-ml-immunosfera-zapakh-tajgi</t>
  </si>
  <si>
    <t>Набор эфирныхъ масел ( 3 х 10мл) Иммуносфера ( Здоровый дух)</t>
  </si>
  <si>
    <t>nabor-efirnykh-masel-3-kh-10ml-immunosfera-zdorovyj-dukh</t>
  </si>
  <si>
    <t>Мыло банное дегтярное 300мл РП</t>
  </si>
  <si>
    <t>mylo-bannoe-degtyarnoe-300ml-rp</t>
  </si>
  <si>
    <t>Мусс для тела Бурбонская ваниль</t>
  </si>
  <si>
    <t>muss-dlya-tela-burbonskaya-vanil</t>
  </si>
  <si>
    <t>Гель для умывания Омолаживающий шунгит</t>
  </si>
  <si>
    <t>gel-dlya-umyvaniya-omolazhivayushhij-shungit</t>
  </si>
  <si>
    <t>Настой для бани Агафья (250) профилактика простуды</t>
  </si>
  <si>
    <t>nastoj-dlya-bani-agafya-250-profilaktika-prostudy</t>
  </si>
  <si>
    <t>02130-2</t>
  </si>
  <si>
    <t>02130-3</t>
  </si>
  <si>
    <t>Соль для ванн в ассорт.</t>
  </si>
  <si>
    <t>Медовый микс (для массажа) 0205 РО</t>
  </si>
  <si>
    <t>medovyj-miks-dlya-massazha-0205-ro</t>
  </si>
  <si>
    <t>Тибетский травянной бальзам (объем и сила, для всех типов волос)  0526 РО</t>
  </si>
  <si>
    <t>tibetskij-travyannoj-balzam-obem-i-sila-dlya-vsekh-tipov-volos-0526-ro</t>
  </si>
  <si>
    <t>Тибетский травянной шампунь (объем и сила, для всех типов волос) 0519 РО</t>
  </si>
  <si>
    <t>tibetskij-travyannoj-shampun-obem-i-sila-dlya-vsekh-tipov-volos-0519-ro</t>
  </si>
  <si>
    <t>Шоколадный микс ( для массажа) 0199 РО</t>
  </si>
  <si>
    <t>shokoladnyj-miks-dlya-massazha-0199-ro</t>
  </si>
  <si>
    <t>Шампунь против выпадения волос Агафья 300 мл</t>
  </si>
  <si>
    <t>shampun-protiv-vypadeniya-volos-agafya-300-ml</t>
  </si>
  <si>
    <t>Масло органическое после эпиляции моной де таити 30мл 0168</t>
  </si>
  <si>
    <t>maslo-organicheskoe-posle-epilyacii-monoj-de-taiti-30ml-0168</t>
  </si>
  <si>
    <t>Бальзам-уход для волос защищающий цвет 32005</t>
  </si>
  <si>
    <t>balzam-ukhod-dlya-volos-zashhishhayushhij-cvet-32005</t>
  </si>
  <si>
    <t>Черная торфяная маска для тела Подтягивающая 31572</t>
  </si>
  <si>
    <t>chernaya-torfyanaya-maska-dlya-tela-podtyagivayushhaya-31572</t>
  </si>
  <si>
    <t>Медовая натирка для парной Рецепты бабушки Агафьи""</t>
  </si>
  <si>
    <t>Мангал три тарелки + шампура 40*50*30</t>
  </si>
  <si>
    <t>Мангалы и шампура</t>
  </si>
  <si>
    <t>mangal-tri-tarelki-shampura-405030</t>
  </si>
  <si>
    <t>Шампура 6 шт. (60 * 0,6 см)</t>
  </si>
  <si>
    <t>shampura-6-sht-60-06-sm</t>
  </si>
  <si>
    <t>Шампура 6 шт(60 * 1 см)</t>
  </si>
  <si>
    <t>shampura-6-sht60-1-sm</t>
  </si>
  <si>
    <t>Шампура 62 * 1см</t>
  </si>
  <si>
    <t>shampura-62-1sm</t>
  </si>
  <si>
    <t>Шампура нерж. Китай</t>
  </si>
  <si>
    <t>shampura-nerzh-kitaj</t>
  </si>
  <si>
    <t>Шампура с дерев. ручкой (61 * 1 см) комплект 4 шт</t>
  </si>
  <si>
    <t>shampura-s-derev-ruchkoj-61-1-sm</t>
  </si>
  <si>
    <t>Ведёрко для шамп. высота 15, диаметр 16 см</t>
  </si>
  <si>
    <t>vedyorko-dlya-shamp-vysota-15-diametr-16-sm</t>
  </si>
  <si>
    <t>Ведёрко для шамп. нерж. высота13, диаметр 14см</t>
  </si>
  <si>
    <t>vedyorko-dlya-shamp-nerzh-vysota13-diametr-14sm</t>
  </si>
  <si>
    <t>Мангал каркасный таганок 420х40х250 сборный без шампуров</t>
  </si>
  <si>
    <t>mangal-karkasnyj-taganok-420kh40kh250-sbornyj-bez-shampurov</t>
  </si>
  <si>
    <t>Мангал Костерок 350х250х350х0,5мм сборный + 6 шампуров (эконом)</t>
  </si>
  <si>
    <t>mangal-kosterok-350kh250kh350kh05mm-sbornyj-6-shampurov-ekonom</t>
  </si>
  <si>
    <t>Мангал 350 х 250х 350х0,5 мм сборный без шампуров</t>
  </si>
  <si>
    <t>mangal-350-kh-250kh-350kh05-mm-sbornyj-bez-shampurov</t>
  </si>
  <si>
    <t>Мангал каркасный Таганок 420 х 40 х 250 сборн. без шампуров</t>
  </si>
  <si>
    <t>mangal-karkasnyj-taganok-420-kh-40-kh-250-sborn-bez-shampurov</t>
  </si>
  <si>
    <t>Мангал + 6 шампуров 50х50х30 см, глубина 14 см (Костерок)</t>
  </si>
  <si>
    <t>mangal-6-shampurov-50kh50kh30-sm-glubina-14-sm-kosterok</t>
  </si>
  <si>
    <t>Средства для разжигания Запал" 1 л"</t>
  </si>
  <si>
    <t>sredstva-dlya-razzhiganiya-zapal-1-l</t>
  </si>
  <si>
    <t>Средства для разжигания Запал" 0,5 л"</t>
  </si>
  <si>
    <t>sredstva-dlya-razzhiganiya-zapal-05-l</t>
  </si>
  <si>
    <t>Средства для разжигания Запал" 0,3 л"</t>
  </si>
  <si>
    <t>sredstva-dlya-razzhiganiya-zapal-03-l</t>
  </si>
  <si>
    <t>Шампура из нерж. стали Тип 2, Китай</t>
  </si>
  <si>
    <t>shampura-iz-nerzh-stali-tip-2-kitaj</t>
  </si>
  <si>
    <t>Коптилка 3в1 для рыбы и птицы  (форма + щепа + специи)</t>
  </si>
  <si>
    <t>koptilka-3v1-dlya-ryby-i-pticy-forma-shhepa-specii</t>
  </si>
  <si>
    <t>Расчёска Мари текс 8652</t>
  </si>
  <si>
    <t>16) Расчески</t>
  </si>
  <si>
    <t>raschyoska-mari-teks-8652</t>
  </si>
  <si>
    <t>Расчёска Мари текс 8712</t>
  </si>
  <si>
    <t>raschyoska-mari-teks-8712</t>
  </si>
  <si>
    <t>Расчёска Мари текс № 8607 (1х12х144)</t>
  </si>
  <si>
    <t>raschyoska-mari-teks-8607-1kh12kh144</t>
  </si>
  <si>
    <t>Расчёска Мари текс № 8711  (1х12х144)</t>
  </si>
  <si>
    <t>raschyoska-mari-teks-8711-1kh12kh144</t>
  </si>
  <si>
    <t>Расчёска Мари текс №2055  (1х12х144)</t>
  </si>
  <si>
    <t>raschyoska-mari-teks-2055-1kh12kh144</t>
  </si>
  <si>
    <t>Расчёска Мари текс №2072  (1х12х144)</t>
  </si>
  <si>
    <t>6.200000</t>
  </si>
  <si>
    <t>raschyoska-mari-teks-2072-1kh12kh144</t>
  </si>
  <si>
    <t>Расчёска Мари текс №7756   (1х12х144)</t>
  </si>
  <si>
    <t>raschyoska-mari-teks-7756-1kh12kh144</t>
  </si>
  <si>
    <t>Расчёска Мари текс №8542  (1х12х144)</t>
  </si>
  <si>
    <t>raschyoska-mari-teks-8542-1kh12kh144</t>
  </si>
  <si>
    <t>Расчёска Мари текс №8580  (1х12х144)</t>
  </si>
  <si>
    <t>raschyoska-mari-teks-8580-1kh12kh144</t>
  </si>
  <si>
    <t>Расчёска Мари текс №8585 (1х12х144)</t>
  </si>
  <si>
    <t>raschyoska-mari-teks-8585-1kh12kh144</t>
  </si>
  <si>
    <t>Расчёска Мари текс №8607А  (1х12х144)</t>
  </si>
  <si>
    <t>raschyoska-mari-teks-8607a-1kh12kh144</t>
  </si>
  <si>
    <t>Расчёска Мари текс №8609 массажная (1х12х144)</t>
  </si>
  <si>
    <t>raschyoska-mari-teks-8609-massazhnaya-1kh12kh144</t>
  </si>
  <si>
    <t>Расчёска Мари текс №8609А массажная (1х12х144)</t>
  </si>
  <si>
    <t>raschyoska-mari-teks-8609a-massazhnaya-1kh12kh144</t>
  </si>
  <si>
    <t>Расчёска Мари текс №8613J  (1х12х144)</t>
  </si>
  <si>
    <t>raschyoska-mari-teks-8613j-1kh12kh144</t>
  </si>
  <si>
    <t>Расчёска Мари текс №8618 массажная большая квадратная  (1х12х144)</t>
  </si>
  <si>
    <t>raschyoska-mari-teks-8618-massazhnaya-bolshaya-kvadratnaya-1kh12kh144</t>
  </si>
  <si>
    <t>Расчёска Мари текс №8641 (1х12х144)</t>
  </si>
  <si>
    <t>raschyoska-mari-teks-8641-1kh12kh144</t>
  </si>
  <si>
    <t>Расчёска Мари текс №8642 (1х12х144)</t>
  </si>
  <si>
    <t>raschyoska-mari-teks-8642-1kh12kh144</t>
  </si>
  <si>
    <t>Расчёска Мари текс №8643  (1х12х144)</t>
  </si>
  <si>
    <t>raschyoska-mari-teks-8643-1kh12kh144</t>
  </si>
  <si>
    <t>Расчёска Мари текс №8650  (1х12х144)</t>
  </si>
  <si>
    <t>raschyoska-mari-teks-8650-1kh12kh144</t>
  </si>
  <si>
    <t>Расчёска Мари текс №8651  (1х12х144)</t>
  </si>
  <si>
    <t>raschyoska-mari-teks-8651-1kh12kh144</t>
  </si>
  <si>
    <t>Расчёска Мари текс №8653  (1х12х144)</t>
  </si>
  <si>
    <t>raschyoska-mari-teks-8653-1kh12kh144</t>
  </si>
  <si>
    <t>Расчёска Мари текс №8654  (1х12х144)</t>
  </si>
  <si>
    <t>raschyoska-mari-teks-8654-1kh12kh144</t>
  </si>
  <si>
    <t>Расчёска Мари текс №8656  (1х12х144)</t>
  </si>
  <si>
    <t>raschyoska-mari-teks-8656-1kh12kh144</t>
  </si>
  <si>
    <t>Расчёска Мари текс №8658 двухсторонняя (1х12х144)</t>
  </si>
  <si>
    <t>raschyoska-mari-teks-8658-dvukhstoronnyaya-1kh12kh144</t>
  </si>
  <si>
    <t>Расчёска Мари текс №8661  (1х12х144)</t>
  </si>
  <si>
    <t>raschyoska-mari-teks-8661-1kh12kh144</t>
  </si>
  <si>
    <t>Расчёска Мари текс №8685 массажная(1х12х144)</t>
  </si>
  <si>
    <t>raschyoska-mari-teks-8685-massazhnaya1kh12kh144</t>
  </si>
  <si>
    <t>Расчёска Мари текс №8687 массажная (1х12х144)</t>
  </si>
  <si>
    <t>raschyoska-mari-teks-8687-massazhnaya-1kh12kh144</t>
  </si>
  <si>
    <t>Расчёска Мари текс №8713  (1х12х144)</t>
  </si>
  <si>
    <t>raschyoska-mari-teks-8713-1kh12kh144</t>
  </si>
  <si>
    <t>Расчёска Мари текс №8716 (1х12х144)</t>
  </si>
  <si>
    <t>raschyoska-mari-teks-8716-1kh12kh144</t>
  </si>
  <si>
    <t>Расчёска Мари текс №8751  (1х12х144)</t>
  </si>
  <si>
    <t>raschyoska-mari-teks-8751-1kh12kh144</t>
  </si>
  <si>
    <t>Расчёска Мари текс №SP массажная, матовая ручка, цвета в ассортименте (1х12х144)</t>
  </si>
  <si>
    <t>raschyoska-mari-teks-sp-massazhnaya-matovaya-ruchka-cveta-v-assortimente-1kh12kh144</t>
  </si>
  <si>
    <t>Расчёска Мари текс№ 8714 (1х12х144)</t>
  </si>
  <si>
    <t>raschyoska-mari-teks-8714-1kh12kh144</t>
  </si>
  <si>
    <t>Расчёская Мари текс №8662 массажная с зеркалом (1х12х144)</t>
  </si>
  <si>
    <t>raschyoskaya-mari-teks-8662-massazhnaya-s-zerkalom-1kh12kh144</t>
  </si>
  <si>
    <t>Расческа Мари текс № 2084</t>
  </si>
  <si>
    <t>rascheska-mari-teks-2084</t>
  </si>
  <si>
    <t>Косметичка для банного набора 30х20 см</t>
  </si>
  <si>
    <t>11) Косметички для банного набора</t>
  </si>
  <si>
    <t>kosmetichka-dlya-bannogo-nabora-30kh20-sm</t>
  </si>
  <si>
    <t>Косметичка для банного набора (большая) 40х30 см</t>
  </si>
  <si>
    <t>kosmetichka-dlya-bannogo-nabora-bolshaya-40kh30-sm</t>
  </si>
  <si>
    <t>Косметичка для банного набора (мал.) 25х20 см</t>
  </si>
  <si>
    <t>kosmetichka-dlya-bannogo-nabora-mal-25kh20-sm</t>
  </si>
  <si>
    <t>Косметичка для банного набора Zip 30x40 см</t>
  </si>
  <si>
    <t>kosmetichka-dlya-bannogo-nabora-zip-30x40-sm</t>
  </si>
  <si>
    <t>Сумка для бани большая</t>
  </si>
  <si>
    <t>sumka-dlya-bani-bolshaya</t>
  </si>
  <si>
    <t>Сумка для бани мал.</t>
  </si>
  <si>
    <t>sumka-dlya-bani-mal</t>
  </si>
  <si>
    <t>Косметичка для банного набора прозрачная 30х20 см</t>
  </si>
  <si>
    <t>kosmetichka-dlya-bannogo-nabora-prozrachnaya-30kh20-sm</t>
  </si>
  <si>
    <t>Косметичка 25х25см (цветочки)</t>
  </si>
  <si>
    <t>kosmetichka-25kh25sm-cvetochki</t>
  </si>
  <si>
    <t>Косметичка банная бол. 372 (сетка)</t>
  </si>
  <si>
    <t>kosmetichka-bannaya-bol-372-setka</t>
  </si>
  <si>
    <t>Косметичка банная 008 цветная с узором</t>
  </si>
  <si>
    <t>kosmetichka-bannaya-008-cvetnaya-s-uzorom</t>
  </si>
  <si>
    <t>Косметичка банная (клетка)</t>
  </si>
  <si>
    <t>kosmetichka-bannaya-kletka</t>
  </si>
  <si>
    <t>Косметичка банная 002 в полоску (сетка)</t>
  </si>
  <si>
    <t>kosmetichka-bannaya-002-v-polosku-setka</t>
  </si>
  <si>
    <t>Косметичка банная 003 овальная (сетка)</t>
  </si>
  <si>
    <t>kosmetichka-bannaya-003-ovalnaya-setka</t>
  </si>
  <si>
    <t>Косметичка банная 275 прямоугольная  (сетка)</t>
  </si>
  <si>
    <t>kosmetichka-bannaya-275-pryamougolnaya-setka</t>
  </si>
  <si>
    <t>Косметичка бочонок (цветы)</t>
  </si>
  <si>
    <t>kosmetichka-bochonok-cvety</t>
  </si>
  <si>
    <t>Косметичка женская 001 сетка в полоску</t>
  </si>
  <si>
    <t>kosmetichka-zhenskaya-001-setka-v-polosku</t>
  </si>
  <si>
    <t>Косметичка-сумка Gucci 26x16x10см</t>
  </si>
  <si>
    <t>kosmetichka-sumka-gucci-26x16x10sm</t>
  </si>
  <si>
    <t>Косметичка-сумка (бренд) 31x21x10см</t>
  </si>
  <si>
    <t>kosmetichka-sumka-brend-31x21x10sm</t>
  </si>
  <si>
    <t>Косметичка-сумка (крокодил, комби, сетка) 28x20x8см</t>
  </si>
  <si>
    <t>kosmetichka-sumka-krokodil-kombi-setka-28x20x8sm</t>
  </si>
  <si>
    <t>Косметичка-сетка А-377 23x30x10см</t>
  </si>
  <si>
    <t>kosmetichka-setka-a-377-23x30x10sm</t>
  </si>
  <si>
    <t>Косметичка-сумка 23x22x10см (лапки)</t>
  </si>
  <si>
    <t>kosmetichka-sumka-23x22x10sm-lapki</t>
  </si>
  <si>
    <t>Косметичка-сумка вертикальная с сеткой №372 35x20x10см</t>
  </si>
  <si>
    <t>kosmetichka-sumka-vertikalnaya-s-setkoj-372-35x20x10sm</t>
  </si>
  <si>
    <t>Косметичка   Крокодил ( сетка сбоку и в низу)</t>
  </si>
  <si>
    <t>kosmetichka-krokodil-setka-sboku-i-v-nizu</t>
  </si>
  <si>
    <t>Керамический нож Арт 2002 1х20 №2 красная матовая ручка</t>
  </si>
  <si>
    <t>Ножи</t>
  </si>
  <si>
    <t>keramicheskij-nozh-art-2002-1kh20-2-krasnaya-matovaya-ruchka</t>
  </si>
  <si>
    <t>Керамический нож Арт 2003 (1х20) №3 черная матовая ручка</t>
  </si>
  <si>
    <t>keramicheskij-nozh-art-2003-1kh20-3-chernaya-matovaya-ruchka</t>
  </si>
  <si>
    <t>Керамический нож Арт 16001 (1х20) № 1 зеленая резиновая ручка</t>
  </si>
  <si>
    <t>keramicheskij-nozh-art-16001-1kh20-1-zelenaya-rezinovaya-ruchka</t>
  </si>
  <si>
    <t>Керамический нож Арт 16002 (1х20) №2 сиреневая матовая ручка</t>
  </si>
  <si>
    <t>keramicheskij-nozh-art-16002-1kh20-2-sirenevaya-matovaya-ruchka</t>
  </si>
  <si>
    <t>Керамический нож Арт 16003 (1х20) № 3 зеленая резиновая ручка</t>
  </si>
  <si>
    <t>keramicheskij-nozh-art-16003-1kh20-3-zelenaya-rezinovaya-ruchka</t>
  </si>
  <si>
    <t>Керамический нож Арт 16005 (1х20) №4 красная резиновая ручка</t>
  </si>
  <si>
    <t>keramicheskij-nozh-art-16005-1kh20-4-krasnaya-rezinovaya-ruchka</t>
  </si>
  <si>
    <t>Керамический нож Арт 20001 (1х20) № 1 черная матовая ручка</t>
  </si>
  <si>
    <t>keramicheskij-nozh-art-20001-1kh20-1-chernaya-matovaya-ruchka</t>
  </si>
  <si>
    <t>Керамический нож Арт 20005 (1х20)№ 4  красная матовая ручка</t>
  </si>
  <si>
    <t>keramicheskij-nozh-art-20005-1kh20-4-krasnaya-matovaya-ruchka</t>
  </si>
  <si>
    <t>Подставка для керамических ножей деревянная Арт 2105 (1х8)</t>
  </si>
  <si>
    <t>Подставка для ножей</t>
  </si>
  <si>
    <t>podstavka-dlya-keramicheskikh-nozhej-derevyannaya-art-2105-1kh8</t>
  </si>
  <si>
    <t>Подставка для керамических ножей матовая Арт 2102 (1х8) № 2 18см</t>
  </si>
  <si>
    <t>podstavka-dlya-keramicheskikh-nozhej-matovaya-art-2102-1kh8-2-18sm</t>
  </si>
  <si>
    <t>Подставка для керамических ножей матовая Арт 2104 (1х8) №1 14 см</t>
  </si>
  <si>
    <t>podstavka-dlya-keramicheskikh-nozhej-matovaya-art-2104-1kh8-1-14-sm</t>
  </si>
  <si>
    <t>Подставка для керамических ножей прозрачная (1х8) Арт 2103</t>
  </si>
  <si>
    <t>podstavka-dlya-keramicheskikh-nozhej-prozrachnaya-1kh8-art-2103</t>
  </si>
  <si>
    <t>Веник большой (Молдавия)</t>
  </si>
  <si>
    <t>Разное</t>
  </si>
  <si>
    <t>venik-bolshoj-moldaviya</t>
  </si>
  <si>
    <t>Веник большой (Узбекистан)</t>
  </si>
  <si>
    <t>venik-bolshoj-uzbekistan</t>
  </si>
  <si>
    <t>Веник маленький (Узбекистан)</t>
  </si>
  <si>
    <t>venik-malenkij-uzbekistan</t>
  </si>
  <si>
    <t>Испаритель с кристаллами древней гималайской соли</t>
  </si>
  <si>
    <t>isparitel-s-kristallami-drevnej-gimalajskoj-soli</t>
  </si>
  <si>
    <t>Кухонный фартук махровый</t>
  </si>
  <si>
    <t>kukhonnyj-fartuk-makhrovyj</t>
  </si>
  <si>
    <t>Прихватки 2 шт. в подарочной упаковке</t>
  </si>
  <si>
    <t>prikhvatki-2-sht-v-podarochnoj-upakovke</t>
  </si>
  <si>
    <t>Рукавица для кухни</t>
  </si>
  <si>
    <t>rukavica-dlya-kukhni</t>
  </si>
  <si>
    <t>Чехол для гладильной доски с антипригарным покрытием 46х140 см</t>
  </si>
  <si>
    <t>chekhol-dlya-gladilnoj-doski-s-antiprigarnym-pokrytiem-46kh140-sm</t>
  </si>
  <si>
    <t>Чехол для гладильной доски с антипригарным покрытием R52х140 см</t>
  </si>
  <si>
    <t>chekhol-dlya-gladilnoj-doski-s-antiprigarnym-pokrytiem-r52kh140-sm</t>
  </si>
  <si>
    <t>Чехол для гладильной доски с антипригарным покрытием R55х140 см</t>
  </si>
  <si>
    <t>chekhol-dlya-gladilnoj-doski-s-antiprigarnym-pokrytiem-r55kh140-sm</t>
  </si>
  <si>
    <t>Чудо-салфетка Мечта хозяйки</t>
  </si>
  <si>
    <t>chudo-salfetka-mechta-khozyajki</t>
  </si>
  <si>
    <t>Веник берёзовый в упак.</t>
  </si>
  <si>
    <t>6) Веники для бани</t>
  </si>
  <si>
    <t>venik-beryozovyj-v-upak</t>
  </si>
  <si>
    <t>Веник липовой</t>
  </si>
  <si>
    <t>venik-lipovoj</t>
  </si>
  <si>
    <t>Веник бамбук Банные штучки""</t>
  </si>
  <si>
    <t>venik-bambuk-bannye-shtuchki</t>
  </si>
  <si>
    <t>Веник эвкалипт в упак.</t>
  </si>
  <si>
    <t>venik-evkalipt-v-upak</t>
  </si>
  <si>
    <t>Веник берёзовый с травами в упак.</t>
  </si>
  <si>
    <t>venik-beryozovyj-s-travami-v-upak</t>
  </si>
  <si>
    <t>Веник бамбук пр-во Россия</t>
  </si>
  <si>
    <t>venik-bambuk-pr-vo-rossiya</t>
  </si>
  <si>
    <t>Веник берёзовый с травами (в сетке)</t>
  </si>
  <si>
    <t>venik-beryozovyj-s-travami-v-setke</t>
  </si>
  <si>
    <t>Веник бамбук НБ</t>
  </si>
  <si>
    <t>venik-bambuk-nb</t>
  </si>
  <si>
    <t>Веник Канадский дуб с травами</t>
  </si>
  <si>
    <t>venik-kanadskij-dub-s-travami</t>
  </si>
  <si>
    <t>Веник бамбук мал.</t>
  </si>
  <si>
    <t>venik-bambuk-mal</t>
  </si>
  <si>
    <t>Веник из полыни в упак.</t>
  </si>
  <si>
    <t>venik-iz-polyni-v-upak</t>
  </si>
  <si>
    <t>Веник липовый</t>
  </si>
  <si>
    <t>venik-lipovyj</t>
  </si>
  <si>
    <t>Веник берёзовый без упак. (большой)</t>
  </si>
  <si>
    <t>venik-beryozovyj-bez-upak-bolshoj</t>
  </si>
  <si>
    <t>Веник дубовый без упак.</t>
  </si>
  <si>
    <t>venik-dubovyj-bez-upak</t>
  </si>
  <si>
    <t>Веник Краснодарский дуб в упак.</t>
  </si>
  <si>
    <t>venik-krasnodarskij-dub-v-upak</t>
  </si>
  <si>
    <t>Веник сбор трав</t>
  </si>
  <si>
    <t>venik-sbor-trav</t>
  </si>
  <si>
    <t>Веник из можжевельника</t>
  </si>
  <si>
    <t>venik-iz-mozhzhevelnika</t>
  </si>
  <si>
    <t>Веник из пихты</t>
  </si>
  <si>
    <t>venik-iz-pikhty</t>
  </si>
  <si>
    <t>Веник дуб краснодарский с эвкалиптом в упак.</t>
  </si>
  <si>
    <t>venik-dub-krasnodarskij-s-evkaliptom-v-upak</t>
  </si>
  <si>
    <t>Веник дуб канадский в упак.</t>
  </si>
  <si>
    <t>venik-dub-kanadskij-v-upak</t>
  </si>
  <si>
    <t>Веник дуб канадский с травами без упак.</t>
  </si>
  <si>
    <t>venik-dub-kanadskij-s-travami-bez-upak</t>
  </si>
  <si>
    <t>Массажный мяч (мягкий)</t>
  </si>
  <si>
    <t>7) Массажеры для тела</t>
  </si>
  <si>
    <t>massazhnyj-myach-myagkij</t>
  </si>
  <si>
    <t>Пемза морская</t>
  </si>
  <si>
    <t>pemza-morskaya</t>
  </si>
  <si>
    <t>Пемза морская шлифованная</t>
  </si>
  <si>
    <t>pemza-vulkanicheskaya-shlifovannaya</t>
  </si>
  <si>
    <t>Массажный шарик Суджок</t>
  </si>
  <si>
    <t>massazhnyj-sharik-sudzhok</t>
  </si>
  <si>
    <t>Массажер Чудо-варежка (силик. большая)</t>
  </si>
  <si>
    <t>massazher-chudo-varezhka-silik-bolshaya</t>
  </si>
  <si>
    <t>Массажер Чудо-варежка (силик. мал.)</t>
  </si>
  <si>
    <t>massazher-chudo-varezhka-silik-mal</t>
  </si>
  <si>
    <t>Чудо банка (вакуумная)</t>
  </si>
  <si>
    <t>chudo-banka-vakuumnaya</t>
  </si>
  <si>
    <t>Аппликатор игольчатый (пояс, 100 эл.)</t>
  </si>
  <si>
    <t>applikator-igolchatyj-poyas-100-el</t>
  </si>
  <si>
    <t>Аппликатор локтевого сустава магнитоэластичный Биомаг</t>
  </si>
  <si>
    <t>applikator-loktevogo-sustava-magnitoelastichnyj-biomag</t>
  </si>
  <si>
    <t>Аппликатор стельки магнит. Биомаг</t>
  </si>
  <si>
    <t>applikator-stelki-magnit-biomag</t>
  </si>
  <si>
    <t>Аппликатор шейногрудной магнитоэластичный Биомаг</t>
  </si>
  <si>
    <t>applikator-shejnogrudnoj-magnitoelastichnyj-biomag</t>
  </si>
  <si>
    <t>Магнитный эластичный бинт Биомаг</t>
  </si>
  <si>
    <t>magnitnyj-elastichnyj-bint-biomag</t>
  </si>
  <si>
    <t>Коврик гимнастический</t>
  </si>
  <si>
    <t>kovrik-gimnasticheskij</t>
  </si>
  <si>
    <t>Ипликатор Кузнецова №60</t>
  </si>
  <si>
    <t>iplikator-kuznecova-60</t>
  </si>
  <si>
    <t>Массажер акрил Рыбка""</t>
  </si>
  <si>
    <t>massazher-akril-rybka</t>
  </si>
  <si>
    <t>Щетка для мытья головы и массажа</t>
  </si>
  <si>
    <t>shhetka-dlya-mytya-golovy-i-massazha</t>
  </si>
  <si>
    <t>Щетка для рук и ногтей (лапка)</t>
  </si>
  <si>
    <t>shhetka-dlya-ruk-i-nogtej-lapka</t>
  </si>
  <si>
    <t>Щетка для рук и ногтей двусторон.</t>
  </si>
  <si>
    <t>shhetka-dlya-ruk-i-nogtej-dvustoron</t>
  </si>
  <si>
    <t>Массажер для рук дорожный гибкий 5203</t>
  </si>
  <si>
    <t>massazher-dlya-ruk-dorozhnyj-gibkij-5203</t>
  </si>
  <si>
    <t>Массажер для рук дорожный гладкий 5201</t>
  </si>
  <si>
    <t>massazher-dlya-ruk-dorozhnyj-gladkij-5201</t>
  </si>
  <si>
    <t>Массажер для рук дорожный Ёжик 5206</t>
  </si>
  <si>
    <t>massazher-dlya-ruk-dorozhnyj-yozhik-5206</t>
  </si>
  <si>
    <t>Массажер для рук дорожный с шипами 5202</t>
  </si>
  <si>
    <t>massazher-dlya-ruk-dorozhnyj-s-shipami-5202</t>
  </si>
  <si>
    <t>Шар массажный Ёжик 5207</t>
  </si>
  <si>
    <t>shar-massazhnyj-yozhik-5207</t>
  </si>
  <si>
    <t>Шары массажные 2 шт  (d-35мм ШР)</t>
  </si>
  <si>
    <t>shary-massazhnye-2-sht-d-35mm-shr</t>
  </si>
  <si>
    <t>Массажер рефлекторный - гладкий 6202</t>
  </si>
  <si>
    <t>massazher-reflektornyj-gladkij-6202</t>
  </si>
  <si>
    <t>Массажер рефлекторный с зубцами 6203</t>
  </si>
  <si>
    <t>massazher-reflektornyj-s-zubcami-6203</t>
  </si>
  <si>
    <t>Массажер для ног и спины Сибирь 4301</t>
  </si>
  <si>
    <t>massazher-dlya-nog-i-spiny-sibir-4301</t>
  </si>
  <si>
    <t>Массажер для спины Вторая молодость" 4217"</t>
  </si>
  <si>
    <t>massazher-dlya-spiny-vtoraya-molodost-4217</t>
  </si>
  <si>
    <t>Массажер Кукуруза с шипами 9101</t>
  </si>
  <si>
    <t>massazher-kukuruza-s-shipami-9101</t>
  </si>
  <si>
    <t>Массажер скалка гладкий 9001</t>
  </si>
  <si>
    <t>massazher-skalka-gladkij-9001</t>
  </si>
  <si>
    <t>Массажер скалка Ёжик 9003</t>
  </si>
  <si>
    <t>massazher-skalka-yozhik-9003</t>
  </si>
  <si>
    <t>Массажер скалка с шипами 9002</t>
  </si>
  <si>
    <t>massazher-skalka-s-shipami-9002</t>
  </si>
  <si>
    <t>Коврик массажный панцирь 1102</t>
  </si>
  <si>
    <t>kovrik-massazhnyj-pancir-1102</t>
  </si>
  <si>
    <t>Коврик массажный панцирь большой 1103</t>
  </si>
  <si>
    <t>kovrik-massazhnyj-pancir-bolshoj-1103</t>
  </si>
  <si>
    <t>Массажер Валик (малый) 5103</t>
  </si>
  <si>
    <t>massazher-valik-malyj-5103</t>
  </si>
  <si>
    <t>Массажер Валик с шипами 5102</t>
  </si>
  <si>
    <t>massazher-valik-s-shipami-5102</t>
  </si>
  <si>
    <t>Массажер Валик-Ёжик 5104</t>
  </si>
  <si>
    <t>massazher-valik-yozhik-5104</t>
  </si>
  <si>
    <t>Массажер для ног 4212</t>
  </si>
  <si>
    <t>massazher-dlya-nog-4212</t>
  </si>
  <si>
    <t>Массажер для ног 4214</t>
  </si>
  <si>
    <t>massazher-dlya-nog-4214</t>
  </si>
  <si>
    <t>Массажер для ног 4403</t>
  </si>
  <si>
    <t>massazher-dlya-nog-4403</t>
  </si>
  <si>
    <t>Массажер для ног зубчатый 4213</t>
  </si>
  <si>
    <t>massazher-dlya-nog-zubchatyj-4213</t>
  </si>
  <si>
    <t>Массажер для ног зубчатый тип 2 4215</t>
  </si>
  <si>
    <t>massazher-dlya-nog-zubchatyj-tip-2-4215</t>
  </si>
  <si>
    <t>Массажер для ног комбинированный 4216</t>
  </si>
  <si>
    <t>massazher-dlya-nog-kombinirovannyj-4216</t>
  </si>
  <si>
    <t>Массажер для ног Кочка 4502</t>
  </si>
  <si>
    <t>massazher-dlya-nog-kochka-4502</t>
  </si>
  <si>
    <t>Массажер для ног Кочка-тип 2 4501</t>
  </si>
  <si>
    <t>massazher-dlya-nog-kochka-tip-2-4501</t>
  </si>
  <si>
    <t>Массажер для ног малый зубчатый 4115</t>
  </si>
  <si>
    <t>massazher-dlya-nog-malyj-zubchatyj-4115</t>
  </si>
  <si>
    <t>Массажер для ног малый рифлёные 4116</t>
  </si>
  <si>
    <t>massazher-dlya-nog-malyj-riflyonye-4116</t>
  </si>
  <si>
    <t>Массажер для ног сред. зубчатый 4120</t>
  </si>
  <si>
    <t>massazher-dlya-nog-sred-zubchatyj-4120</t>
  </si>
  <si>
    <t>Массажер для ног сред. 4118</t>
  </si>
  <si>
    <t>massazher-dlya-nog-sred-4118</t>
  </si>
  <si>
    <t>Массажер для ног сред. (комбинированный) 4123</t>
  </si>
  <si>
    <t>massazher-dlya-nog-sred-kombinirovannyj-4123</t>
  </si>
  <si>
    <t>Массажер для ног сред. рифлёные 4113</t>
  </si>
  <si>
    <t>massazher-dlya-nog-sred-riflyonye-4113</t>
  </si>
  <si>
    <t>Массажер ленточный гладкий 3211</t>
  </si>
  <si>
    <t>massazher-lentochnyj-gladkij-3211</t>
  </si>
  <si>
    <t>Массажер ленточный зубчатый 3215</t>
  </si>
  <si>
    <t>massazher-lentochnyj-zubchatyj-3215</t>
  </si>
  <si>
    <t>Массажер ленточный зубчатый тип 2 3223</t>
  </si>
  <si>
    <t>massazher-lentochnyj-zubchatyj-tip-2-3223</t>
  </si>
  <si>
    <t>Массажер ленточный рифленный 3220</t>
  </si>
  <si>
    <t>massazher-lentochnyj-riflennyj-3220</t>
  </si>
  <si>
    <t>Массажер ленточный рифленый тип 2 3218</t>
  </si>
  <si>
    <t>massazher-lentochnyj-riflenyj-tip-2-3218</t>
  </si>
  <si>
    <t>Массажер ленточный рифленый тип 3 3224</t>
  </si>
  <si>
    <t>massazher-lentochnyj-riflenyj-tip-3-3224</t>
  </si>
  <si>
    <t>Массажер ленточный с шариками 3214</t>
  </si>
  <si>
    <t>massazher-lentochnyj-s-sharikami-3214</t>
  </si>
  <si>
    <t>Массажер пятироликовый на веревке (гладкий) 3221</t>
  </si>
  <si>
    <t>massazher-pyatirolikovyj-na-verevke-gladkij-3221</t>
  </si>
  <si>
    <t>Массажер пятироликовый на веревке (зубчатый) 3222</t>
  </si>
  <si>
    <t>massazher-pyatirolikovyj-na-verevke-zubchatyj-3222</t>
  </si>
  <si>
    <t>Массажёр  Ёжик" 6105"</t>
  </si>
  <si>
    <t>massazhyor-yozhik-6105</t>
  </si>
  <si>
    <t>Массажер антицеллюлитный 6201</t>
  </si>
  <si>
    <t>massazher-anticellyulitnyj-6201</t>
  </si>
  <si>
    <t>Массажер Вездеход ребристый 8101</t>
  </si>
  <si>
    <t>massazher-vezdekhod-rebristyj-8101</t>
  </si>
  <si>
    <t>Массажер Вездеход с шипами 8102</t>
  </si>
  <si>
    <t>massazher-vezdekhod-s-shipami-8102</t>
  </si>
  <si>
    <t>Массажер Каток - ребристый 6103</t>
  </si>
  <si>
    <t>massazher-katok-rebristyj-6103</t>
  </si>
  <si>
    <t>Массажёр Каток гладкий 6102</t>
  </si>
  <si>
    <t>massazhyor-katok-gladkij-6102</t>
  </si>
  <si>
    <t>Массажер Каток с шипами 6104</t>
  </si>
  <si>
    <t>massazher-katok-s-shipami-6104</t>
  </si>
  <si>
    <t>Массажер Качалка 8401</t>
  </si>
  <si>
    <t>massazher-kachalka-8401</t>
  </si>
  <si>
    <t>Массажер Коромысло гладкий 8301</t>
  </si>
  <si>
    <t>massazher-koromyslo-gladkij-8301</t>
  </si>
  <si>
    <t>Массажер Коромысло зубчатый 8304</t>
  </si>
  <si>
    <t>massazher-koromyslo-zubchatyj-8304</t>
  </si>
  <si>
    <t>Массажер Коромысло ребристый 8302</t>
  </si>
  <si>
    <t>massazher-koromyslo-rebristyj-8302</t>
  </si>
  <si>
    <t>Массажер Краб 2101</t>
  </si>
  <si>
    <t>massazher-krab-2101</t>
  </si>
  <si>
    <t>Массажер на ручке Квадро  6401</t>
  </si>
  <si>
    <t>massazher-na-ruchke-kvadro-6401</t>
  </si>
  <si>
    <t>Массажер на ручке Скоба 7001</t>
  </si>
  <si>
    <t>massazher-na-ruchke-skoba-7001</t>
  </si>
  <si>
    <t>Массажер на ручке Скоба с шипами 7002</t>
  </si>
  <si>
    <t>massazher-na-ruchke-skoba-s-shipami-7002</t>
  </si>
  <si>
    <t>Массажер на ручке Скоба - Ёжик 7003</t>
  </si>
  <si>
    <t>massazher-na-ruchke-skoba-yozhik-7003</t>
  </si>
  <si>
    <t>Массажер скалка Ёжик -одна ручка 5205</t>
  </si>
  <si>
    <t>massazher-skalka-yozhik-odna-ruchka-5205</t>
  </si>
  <si>
    <t>Массажер Трансформер - зубчатый 8202</t>
  </si>
  <si>
    <t>massazher-transformer-zubchatyj-8202</t>
  </si>
  <si>
    <t>Массажер Трансформер - ребристый 8201</t>
  </si>
  <si>
    <t>massazher-transformer-rebristyj-8201</t>
  </si>
  <si>
    <t>Массажер Универсальный 5101</t>
  </si>
  <si>
    <t>massazher-universalnyj-5101</t>
  </si>
  <si>
    <t>Массажер Фуко ребристый 6301</t>
  </si>
  <si>
    <t>massazher-fuko-rebristyj-6301</t>
  </si>
  <si>
    <t>Массажер Фуко с шипами 6302</t>
  </si>
  <si>
    <t>massazher-fuko-s-shipami-6302</t>
  </si>
  <si>
    <t>Массажер акрил Амёба""</t>
  </si>
  <si>
    <t>massazher-akril-amyoba</t>
  </si>
  <si>
    <t>Массажер акрил для ног (двойной)</t>
  </si>
  <si>
    <t>massazher-akril-dlya-nog-dvojnoj</t>
  </si>
  <si>
    <t>Массажер акрил Звезда""</t>
  </si>
  <si>
    <t>massazher-akril-zvezda</t>
  </si>
  <si>
    <t>Массажер акрил каталка</t>
  </si>
  <si>
    <t>massazher-akril-katalka</t>
  </si>
  <si>
    <t>Массажер акрил Кастет</t>
  </si>
  <si>
    <t>massazher-akril-kastet</t>
  </si>
  <si>
    <t>Массажер акрил Лапонька" (пятипалая с шипами)"</t>
  </si>
  <si>
    <t>massazher-akril-laponka-pyatipalaya-s-shipami</t>
  </si>
  <si>
    <t>Массажер акрил Лапонька" (пятипалая без шипов)"</t>
  </si>
  <si>
    <t>massazher-akril-laponka-pyatipalaya-bez-shipov</t>
  </si>
  <si>
    <t>Массажер акрил машина дуга (большая)</t>
  </si>
  <si>
    <t>massazher-akril-mashina-duga-bolshaya</t>
  </si>
  <si>
    <t>Массажер акрил машина дуга (мал.)</t>
  </si>
  <si>
    <t>massazher-akril-mashina-duga-mal</t>
  </si>
  <si>
    <t>Массажер Медуза" акрил"</t>
  </si>
  <si>
    <t>massazher-meduza-akril</t>
  </si>
  <si>
    <t>Массажер Спайдер" акриловый"</t>
  </si>
  <si>
    <t>massazher-spajder-akrilovyj</t>
  </si>
  <si>
    <t>Массажер акриловый (тетраком)</t>
  </si>
  <si>
    <t>massazher-akrilovyj-tetrakom</t>
  </si>
  <si>
    <t>Массажер антицеллюлитный овал</t>
  </si>
  <si>
    <t>massazher-anticellyulitnyj-oval</t>
  </si>
  <si>
    <t>Массажер Бодрость" в ассорт. (без упак.)"</t>
  </si>
  <si>
    <t>massazher-bodrost-v-assort-bez-upak</t>
  </si>
  <si>
    <t>Массажер Бодрость" в упак."</t>
  </si>
  <si>
    <t>massazher-bodrost-v-upak</t>
  </si>
  <si>
    <t>Массажер каталка большая (бук) УКР</t>
  </si>
  <si>
    <t>massazher-katalka-bolshaya-buk-ukr</t>
  </si>
  <si>
    <t>Массажер каталка для ног большой (одинарный, бук)</t>
  </si>
  <si>
    <t>massazher-katalka-dlya-nog-bolshoj-odinarnyj-buk</t>
  </si>
  <si>
    <t>Массажер каталка можжевел универ.</t>
  </si>
  <si>
    <t>massazher-katalka-mozhzhevel-univer</t>
  </si>
  <si>
    <t>Массажер Лапонька (шести палая с шипами)</t>
  </si>
  <si>
    <t>massazher-laponka-shesti-palaya-s-shipami</t>
  </si>
  <si>
    <t>Массажер ленточный 3 шара рифлёные</t>
  </si>
  <si>
    <t>massazher-lentochnyj-3-shara-riflyonye</t>
  </si>
  <si>
    <t>Массажер ленточный (дерево + силикон)</t>
  </si>
  <si>
    <t>massazher-lentochnyj-derevo-silikon</t>
  </si>
  <si>
    <t>Массажер ленточный гладкий (дереов бук) УКР</t>
  </si>
  <si>
    <t>massazher-lentochnyj-gladkij-dereov-buk-ukr</t>
  </si>
  <si>
    <t>Массажер ленточный колючий (дерево бук) УКР</t>
  </si>
  <si>
    <t>massazher-lentochnyj-kolyuchij-derevo-buk-ukr</t>
  </si>
  <si>
    <t>Массажер ленточный колючий (дерево бук) УКР однотон.</t>
  </si>
  <si>
    <t>massazher-lentochnyj-kolyuchij-derevo-buk-ukr-odnoton</t>
  </si>
  <si>
    <t>Массажер ленточный комби (дерево бук)</t>
  </si>
  <si>
    <t>massazher-lentochnyj-kombi-derevo-buk</t>
  </si>
  <si>
    <t>Массажер молекула можжевел большая</t>
  </si>
  <si>
    <t>massazher-molekula-mozhzhevel-bolshaya</t>
  </si>
  <si>
    <t>Массажер молекула можжевел мал.</t>
  </si>
  <si>
    <t>massazher-molekula-mozhzhevel-mal</t>
  </si>
  <si>
    <t>Массажер машина (дерево бук) УКР</t>
  </si>
  <si>
    <t>massazher-mashina-derevo-buk-ukr</t>
  </si>
  <si>
    <t>Массажер Мурашка" антистресс для головы"</t>
  </si>
  <si>
    <t>massazher-murashka-antistress-dlya-golovy</t>
  </si>
  <si>
    <t>Массажер Мурашка" для спины"</t>
  </si>
  <si>
    <t>massazher-murashka-dlya-spiny</t>
  </si>
  <si>
    <t>Массажер орех можжевел мал.</t>
  </si>
  <si>
    <t>massazher-orekh-mozhzhevel-mal</t>
  </si>
  <si>
    <t>Массажер чесалка + шар</t>
  </si>
  <si>
    <t>massazher-chesalka-shar</t>
  </si>
  <si>
    <t>Массажер для лица в упак.</t>
  </si>
  <si>
    <t>massazher-dlya-lica-v-upak</t>
  </si>
  <si>
    <t>Пемза двусторон. (искусственная) ПОЛ</t>
  </si>
  <si>
    <t>pemza-dvustoron-iskusstvennaya-pol</t>
  </si>
  <si>
    <t>Щетка массажер двусторон. (круглая, не съемная ручка) большая</t>
  </si>
  <si>
    <t>shhetka-massazher-dvustoron-kruglaya-ne-semnaya-ruchka-bolshaya</t>
  </si>
  <si>
    <t>Щетка массажер двусторон. не съемная средняя</t>
  </si>
  <si>
    <t>shhetka-massazher-dvustoron-ne-semnaya-srednyaya</t>
  </si>
  <si>
    <t>Щетка массажер двусторон. съемная</t>
  </si>
  <si>
    <t>shhetka-massazher-dvustoron-semnaya</t>
  </si>
  <si>
    <t>Щетка на дер. ручке (не съемная) мал.</t>
  </si>
  <si>
    <t>shhetka-na-der-ruchke-ne-semnaya-mal</t>
  </si>
  <si>
    <t>Щетка на съемной ручке большая</t>
  </si>
  <si>
    <t>shhetka-na-semnoj-ruchke-bolshaya</t>
  </si>
  <si>
    <t>Чудо банки (вакуумные прозрачные)</t>
  </si>
  <si>
    <t>chudo-banki-vakuumnye-prozrachnye</t>
  </si>
  <si>
    <t>Эспандер кистевой (взрослый)</t>
  </si>
  <si>
    <t>espander-kistevoj-vzroslyj</t>
  </si>
  <si>
    <t>Эспандер кистевой (детский)</t>
  </si>
  <si>
    <t>espander-kistevoj-detskij</t>
  </si>
  <si>
    <t>Каталка можжевеловая (большая)</t>
  </si>
  <si>
    <t>katalka-mozhzhevelovaya-bolshaya</t>
  </si>
  <si>
    <t>Каталка можжевеловая (сред.)</t>
  </si>
  <si>
    <t>katalka-mozhzhevelovaya-sred</t>
  </si>
  <si>
    <t>Каталка можжевеловая (мал.)</t>
  </si>
  <si>
    <t>katalka-mozhzhevelovaya-mal</t>
  </si>
  <si>
    <t>Чесалка для спины (можжевеловая)</t>
  </si>
  <si>
    <t>chesalka-dlya-spiny-mozhzhevelovaya</t>
  </si>
  <si>
    <t>Массажер Машина" (можжевельник)"</t>
  </si>
  <si>
    <t>massazher-mashina-mozhzhevelnik</t>
  </si>
  <si>
    <t>Люфа на длинной сьемной палке</t>
  </si>
  <si>
    <t>lyufa-na-dlinnoj-semnoj-palke</t>
  </si>
  <si>
    <t>Щетка на длин. сьемной ручке (рами)</t>
  </si>
  <si>
    <t>shhetka-na-dlin-semnoj-ruchke-rami</t>
  </si>
  <si>
    <t>Щетка массажер двусторон. на длин.  не сьемной палке</t>
  </si>
  <si>
    <t>shhetka-massazher-dvustoron-na-dlin-ne-semnoj-palke</t>
  </si>
  <si>
    <t>Массажер для ног 2-ой бук</t>
  </si>
  <si>
    <t>massazher-dlya-nog-2-oj-buk</t>
  </si>
  <si>
    <t>Массажер антицеллюлитный 3 в 1</t>
  </si>
  <si>
    <t>massazher-anticellyulitnyj-3-v-1</t>
  </si>
  <si>
    <t>Чесалка-массажер (бук)</t>
  </si>
  <si>
    <t>chesalka-massazher-buk</t>
  </si>
  <si>
    <t>Массажер ленточный цветной (бук)</t>
  </si>
  <si>
    <t>massazher-lentochnyj-cvetnoj-buk</t>
  </si>
  <si>
    <t>Массажер ножной 7 роликов (двойной)</t>
  </si>
  <si>
    <t>massazher-nozhnoj-7-rolikov-dvojnoj</t>
  </si>
  <si>
    <t>Щетка двусторонняя для ногтей мал.</t>
  </si>
  <si>
    <t>shhetka-dvustoronnyaya-dlya-nogtej-mal</t>
  </si>
  <si>
    <t>Щетка двусторонняя сред. для ногтей</t>
  </si>
  <si>
    <t>shhetka-dvustoronnyaya-sred-dlya-nogtej</t>
  </si>
  <si>
    <t>Щетка для ногтей бол.</t>
  </si>
  <si>
    <t>shhetka-dlya-nogtej-bol</t>
  </si>
  <si>
    <t>Щетка для ногтей Нога""</t>
  </si>
  <si>
    <t>shhetka-dlya-nogtej-noga</t>
  </si>
  <si>
    <t>Щетка массажер (изогнутая ручка)</t>
  </si>
  <si>
    <t>shhetka-massazher-izognutaya-ruchka</t>
  </si>
  <si>
    <t>Щетка-массажер односторонняя с шипами</t>
  </si>
  <si>
    <t>shhetka-massazher-odnostoronnyaya-s-shipami</t>
  </si>
  <si>
    <t>Массажер Лидер" мини в ассорт."</t>
  </si>
  <si>
    <t>massazher-lider-mini-v-assort</t>
  </si>
  <si>
    <t>Рукавица массажная для бани EVA</t>
  </si>
  <si>
    <t>rukavica-massazhnaya-dlya-bani-eva</t>
  </si>
  <si>
    <t>Пемза цвет. (веревка)</t>
  </si>
  <si>
    <t>pemza-cvet-verevka</t>
  </si>
  <si>
    <t>Вибромассажер Пчелка""</t>
  </si>
  <si>
    <t>vibromassazher-pchelka</t>
  </si>
  <si>
    <t>Массажер для ног акрил 2-ой №1</t>
  </si>
  <si>
    <t>massazher-dlya-nog-akril-2-oj-1</t>
  </si>
  <si>
    <t>Массажер для ног акрил 2-ой №2</t>
  </si>
  <si>
    <t>massazher-dlya-nog-akril-2-oj-2</t>
  </si>
  <si>
    <t>Массажер ленточный (акрил)</t>
  </si>
  <si>
    <t>massazher-lentochnyj-akril</t>
  </si>
  <si>
    <t>Массажер механический №2</t>
  </si>
  <si>
    <t>massazher-mekhanicheskij-2</t>
  </si>
  <si>
    <t>Массажер механический №3</t>
  </si>
  <si>
    <t>massazher-mekhanicheskij-3</t>
  </si>
  <si>
    <t>Массажер механический для тела №1</t>
  </si>
  <si>
    <t>massazher-mekhanicheskij-dlya-tela-1</t>
  </si>
  <si>
    <t>Палка массажная Супербол""</t>
  </si>
  <si>
    <t>palka-massazhnaya-superbol</t>
  </si>
  <si>
    <t>Подушка массажная</t>
  </si>
  <si>
    <t>podushka-massazhnaya</t>
  </si>
  <si>
    <t>Пояс противорадикулитный магнитоэластичный Биомаг</t>
  </si>
  <si>
    <t>poyas-protivoradikulitnyj-magnitoelastichnyj-biomag</t>
  </si>
  <si>
    <t>Физкультурный коврик йога</t>
  </si>
  <si>
    <t>fizkulturnyj-kovrik-joga</t>
  </si>
  <si>
    <t>Шейный игольчатый аппликатор Кузнецова</t>
  </si>
  <si>
    <t>shejnyj-igolchatyj-applikator-kuznecova</t>
  </si>
  <si>
    <t>Валик для ног можжевеловый 12 см</t>
  </si>
  <si>
    <t>valik-dlya-nog-mozhzhevelovyj-12-sm</t>
  </si>
  <si>
    <t>Вибромассажер Мини</t>
  </si>
  <si>
    <t>vibromassazher-mini</t>
  </si>
  <si>
    <t>Ипликатор Кузнецова №152</t>
  </si>
  <si>
    <t>iplikator-kuznecova-152</t>
  </si>
  <si>
    <t>Массажер для бедер</t>
  </si>
  <si>
    <t>massazher-dlya-beder</t>
  </si>
  <si>
    <t>Массажер для лица и шеи Мини</t>
  </si>
  <si>
    <t>massazher-dlya-lica-i-shei-mini</t>
  </si>
  <si>
    <t>Массажер Лапонька-Краб</t>
  </si>
  <si>
    <t>massazher-laponka-krab</t>
  </si>
  <si>
    <t>Массажер для лица мини</t>
  </si>
  <si>
    <t>massazher-dlya-lica-mini</t>
  </si>
  <si>
    <t>Массажер универсальный для рук и ног</t>
  </si>
  <si>
    <t>massazher-universalnyj-dlya-ruk-i-nog</t>
  </si>
  <si>
    <t>Массажер для ног одинарный с шипами</t>
  </si>
  <si>
    <t>massazher-dlya-nog-odinarnyj-s-shipami</t>
  </si>
  <si>
    <t>Массажер для головы Мурашка (элит.)</t>
  </si>
  <si>
    <t>massazher-dlya-golovy-murashka-elit</t>
  </si>
  <si>
    <t>Массажер для груди</t>
  </si>
  <si>
    <t>massazher-dlya-grudi</t>
  </si>
  <si>
    <t>Массажер для лица пр-во Китай</t>
  </si>
  <si>
    <t>massazher-dlya-lica-pr-vo-kitaj</t>
  </si>
  <si>
    <t>Массажер для лица 3в1</t>
  </si>
  <si>
    <t>massazher-dlya-lica-3v1</t>
  </si>
  <si>
    <t>Массажер для тела Роллер</t>
  </si>
  <si>
    <t>massazher-dlya-tela-roller</t>
  </si>
  <si>
    <t>Пемза цветная в упак.</t>
  </si>
  <si>
    <t>pemza-cvetnaya-v-upak</t>
  </si>
  <si>
    <t>Коврик резиновый для массажа тип Т</t>
  </si>
  <si>
    <t>kovrik-rezinovyj-dlya-massazha-tip-t</t>
  </si>
  <si>
    <t>Массажер антицеллюлитный ручной (сердце)</t>
  </si>
  <si>
    <t>massazher-anticellyulitnyj-ruchnoj-serdce</t>
  </si>
  <si>
    <t>Массажер антицеллюлитный ручной (сердце,акрил)</t>
  </si>
  <si>
    <t>massazher-anticellyulitnyj-ruchnoj-serdceakril</t>
  </si>
  <si>
    <t>Массажер КОЧКА Ежик 4404</t>
  </si>
  <si>
    <t>massazher-kochka-ezhik-4404</t>
  </si>
  <si>
    <t>Чесалка для спины (пластиковая)</t>
  </si>
  <si>
    <t>chesalka-dlya-spiny-plastikovaya</t>
  </si>
  <si>
    <t>Массажер 2й ножной бук (3 ролика)</t>
  </si>
  <si>
    <t>massazher-2j-nozhnoj-buk-3-rolika</t>
  </si>
  <si>
    <t>Массажер антицеллюлитный Лошадь</t>
  </si>
  <si>
    <t>massazher-anticellyulitnyj-loshad</t>
  </si>
  <si>
    <t>Массажер антицеллюлитный Топорик</t>
  </si>
  <si>
    <t>massazher-anticellyulitnyj-toporik</t>
  </si>
  <si>
    <t>Массажер для пальцев (акрил)</t>
  </si>
  <si>
    <t>massazher-dlya-palcev-akril</t>
  </si>
  <si>
    <t>Массажер для тела (резиновый)</t>
  </si>
  <si>
    <t>massazher-dlya-tela-rezinovyj</t>
  </si>
  <si>
    <t>Массажер для шеи (дуга)</t>
  </si>
  <si>
    <t>massazher-dlya-shei-duga</t>
  </si>
  <si>
    <t>Чесалка для спины (бук, большая)</t>
  </si>
  <si>
    <t>chesalka-dlya-spiny-buk-bolshaya</t>
  </si>
  <si>
    <t>Чесалка из можжевельника</t>
  </si>
  <si>
    <t>chesalka-iz-mozhzhevelnika</t>
  </si>
  <si>
    <t>Щетка на длинной съемной палке</t>
  </si>
  <si>
    <t>shhetka-na-dlinnoj-semnoj-palke</t>
  </si>
  <si>
    <t>Массажер для тела Рефлекс</t>
  </si>
  <si>
    <t>massazher-dlya-tela-refleks</t>
  </si>
  <si>
    <t>Массажер для тела Чудо-Валик</t>
  </si>
  <si>
    <t>massazher-dlya-tela-chudo-valik</t>
  </si>
  <si>
    <t>Массажер для тела Чудо-ролик</t>
  </si>
  <si>
    <t>massazher-dlya-tela-chudo-rolik</t>
  </si>
  <si>
    <t>Массажер для теля Чудо мячик</t>
  </si>
  <si>
    <t>massazher-dlya-telya-chudo-myachik</t>
  </si>
  <si>
    <t>Чудо банка с шипами (тюльпан)</t>
  </si>
  <si>
    <t>chudo-banka-s-shipami-tyulpan</t>
  </si>
  <si>
    <t>Массажер ножной 2й бук с силик. (цветной)</t>
  </si>
  <si>
    <t>massazher-nozhnoj-2j-buk-s-silik-cvetnoj</t>
  </si>
  <si>
    <t>Массажный коврик для ступней.</t>
  </si>
  <si>
    <t>massazhnyj-kovrik-dlya-stupnej</t>
  </si>
  <si>
    <t>Щетка для рук и ногтей</t>
  </si>
  <si>
    <t>shhetka-dlya-ruk-i-nogtej</t>
  </si>
  <si>
    <t>pemza-morskaya-shlifovannaya</t>
  </si>
  <si>
    <t>Мячик массажный в упак.</t>
  </si>
  <si>
    <t>myachik-massazhnyj-v-upak</t>
  </si>
  <si>
    <t>Массажер колотушка с чесалкой</t>
  </si>
  <si>
    <t>massazher-kolotushka-s-chesalkoj</t>
  </si>
  <si>
    <t>Массажер ленточный (розовые шарики)</t>
  </si>
  <si>
    <t>massazher-lentochnyj-rozovye-shariki</t>
  </si>
  <si>
    <t>Массажер ленточный с акрил. шипами</t>
  </si>
  <si>
    <t>massazher-lentochnyj-s-akril-shipami</t>
  </si>
  <si>
    <t>Массажер ленточный с акрил. шипами (комби)</t>
  </si>
  <si>
    <t>massazher-lentochnyj-s-akril-shipami-kombi</t>
  </si>
  <si>
    <t>Орган плодородия из можжевельника бол.</t>
  </si>
  <si>
    <t>organ-plodorodiya-iz-mozhzhevelnika-bol</t>
  </si>
  <si>
    <t>Орган плодородия из можжевельника мал.</t>
  </si>
  <si>
    <t>organ-plodorodiya-iz-mozhzhevelnika-mal</t>
  </si>
  <si>
    <t>Варежка силикон  с массажными шариками</t>
  </si>
  <si>
    <t>varezhka-silikon-s-massazhnymi-sharikami</t>
  </si>
  <si>
    <t>Массажер для ног двойной, бук 2-ролика</t>
  </si>
  <si>
    <t>massazher-dlya-nog-dvojnoj-buk-2-rolika</t>
  </si>
  <si>
    <t>Массажер для ног двойной (бук узк. 1 ролик)</t>
  </si>
  <si>
    <t>massazher-dlya-nog-dvojnoj-buk-uzk-1-rolik</t>
  </si>
  <si>
    <t>Морская пемза цветная</t>
  </si>
  <si>
    <t>morskaya-pemza-cvetnaya</t>
  </si>
  <si>
    <t>Массажёр антицеллюлитный для живота,бёдер и мышц рук (BODY ROLLER)</t>
  </si>
  <si>
    <t>massazhyor-anticellyulitnyj-dlya-zhivotabyoder-i-myshc-ruk-body-roller</t>
  </si>
  <si>
    <t>Босоножки массажные из бука 38-41</t>
  </si>
  <si>
    <t>Б01</t>
  </si>
  <si>
    <t>bosonozhki-massazhnye-iz-buka-38-41</t>
  </si>
  <si>
    <t>Вибромассажер для тела с 3-мя насадками (на батарейках)</t>
  </si>
  <si>
    <t>vibromassazher-dlya-tela-s-3-mya-nasadkami-na-batarejkakh</t>
  </si>
  <si>
    <t>Щетка банная на сплошной ручке из бука (натур. щетина)</t>
  </si>
  <si>
    <t>shhetka-bannaya-na-sploshnoj-ruchke-iz-buka-natur-shhetina</t>
  </si>
  <si>
    <t>Щетка банная на сплошной ручке из бука (натур щетина тампико)</t>
  </si>
  <si>
    <t>shhetka-bannaya-na-sploshnoj-ruchke-iz-buka-natur-shhetina-tampiko</t>
  </si>
  <si>
    <t>Лопатка для обуви и чесалка для спины 2в1</t>
  </si>
  <si>
    <t>lopatka-dlya-obuvi-i-chesalka-dlya-spiny-2v1</t>
  </si>
  <si>
    <t>Массажер антицеллюлитный на пласт. ручке</t>
  </si>
  <si>
    <t>massazher-anticellyulitnyj-na-plast-ruchke</t>
  </si>
  <si>
    <t>Чесалка бук + силикон массажер</t>
  </si>
  <si>
    <t>chesalka-buk-silikon-massazher</t>
  </si>
  <si>
    <t>Валик для ног  мален. (бук) Украина</t>
  </si>
  <si>
    <t>valik-dlya-nog-malen-buk-ukraina</t>
  </si>
  <si>
    <t>Чесалка из Сибири Арт 03164</t>
  </si>
  <si>
    <t>chesalka-iz-sibiri-art-03164</t>
  </si>
  <si>
    <t>Щетка для тела из натур щетины без ручек</t>
  </si>
  <si>
    <t>shhetka-dlya-tela-iz-natur-shhetiny</t>
  </si>
  <si>
    <t>Щетка для тела из натур. щетины ( Тампико)</t>
  </si>
  <si>
    <t>shhetka-dlya-tela-iz-natur-shhetiny-tampiko</t>
  </si>
  <si>
    <t>Мочалка  японская зиг-заг двуцветная мягкая 30х90</t>
  </si>
  <si>
    <t>12) Японские мочалки</t>
  </si>
  <si>
    <t>mochalka-yaponskaya-zig-zag-dvucvetnaya-myagkaya-30kh90</t>
  </si>
  <si>
    <t>Мочалка  японская цвет. зиг-заг (мягкая)</t>
  </si>
  <si>
    <t>mochalka-yaponskaya-cvet-zig-zag-myagkaya</t>
  </si>
  <si>
    <t>Мочалка японская 30х110 (man)</t>
  </si>
  <si>
    <t>mochalka-yaponskaya-30kh110-man</t>
  </si>
  <si>
    <t>Мочалка японская Девочка (мягкая)</t>
  </si>
  <si>
    <t>mochalka-yaponskaya-devochka-myagkaya</t>
  </si>
  <si>
    <t>Мочалка японская клетка 30х90 (сред. жесткость)</t>
  </si>
  <si>
    <t>mochalka-yaponskaya-kletka-30kh90-sred-zhestkost</t>
  </si>
  <si>
    <t>Мочалка японская Мари Текс 30х100см</t>
  </si>
  <si>
    <t>mochalka-yaponskaya-mari-teks-30kh100sm</t>
  </si>
  <si>
    <t>Мочалка японская однотон. жесткая 28х100</t>
  </si>
  <si>
    <t>mochalka-yaponskaya-odnoton-zhestkaya-28kh100</t>
  </si>
  <si>
    <t>Мочалка японская соты (средняя жесткость) 30х90</t>
  </si>
  <si>
    <t>mochalka-yaponskaya-soty-srednyaya-zhestkost-30kh90</t>
  </si>
  <si>
    <t>Мочалка массажная жёсткая жёлтая в полоску 254090</t>
  </si>
  <si>
    <t>mochalka-massazhnaya-zhyostkaya-zhyoltaya-v-polosku-254090</t>
  </si>
  <si>
    <t>Мочалка массажная сверхжесткая удлиненная (изумрудная в полоску) 237369-2</t>
  </si>
  <si>
    <t>mochalka-massazhnaya-sverkhzhestkaya-udlinennaya-izumrudnaya-v-polosku-237369-2</t>
  </si>
  <si>
    <t>Мочалка массажная сверхжесткая удлиненная фиолетовая в полоску 237369-3</t>
  </si>
  <si>
    <t>mochalka-massazhnaya-sverkhzhestkaya-udlinennaya-fioletovaya-v-polosku-237369-3</t>
  </si>
  <si>
    <t>Мочалка массажная сверхжест. удлиненная (розовая в полоску) 237369-1</t>
  </si>
  <si>
    <t>mochalka-massazhnaya-sverkhzhest-udlinennaya-rozovaya-v-polosku-237369-1</t>
  </si>
  <si>
    <t>Массажная мочалка AQUA розовая 207027</t>
  </si>
  <si>
    <t>massazhnaya-mochalka-aqua-rozovaya-207027</t>
  </si>
  <si>
    <t>Массажная мочалка-рукавица обьемная сверхжесткая 050876</t>
  </si>
  <si>
    <t>massazhnaya-mochalka-rukavica-obemnaya-sverkhzhestkaya-050876</t>
  </si>
  <si>
    <t>Мочалка MENS объемная свержёсткая  217101</t>
  </si>
  <si>
    <t>mochalka-mens-obemnaya-sverzhyostkaya-217101</t>
  </si>
  <si>
    <t>Мочалка жёсткая ESCSRE розовая 262156</t>
  </si>
  <si>
    <t>mochalka-zhyostkaya-escsre-rozovaya-262156</t>
  </si>
  <si>
    <t>Мочалка мужская супержёсткая синяя 262217</t>
  </si>
  <si>
    <t>mochalka-muzhskaya-superzhyostkaya-sinyaya-262217</t>
  </si>
  <si>
    <t>Мочалка мужская супержёсткая черная 255714</t>
  </si>
  <si>
    <t>mochalka-muzhskaya-superzhyostkaya-chernaya-255714</t>
  </si>
  <si>
    <t>Мочалка сверхжесткая цвет голубой 254212</t>
  </si>
  <si>
    <t>mochalka-sverkhzhestkaya-cvet-goluboj-254212</t>
  </si>
  <si>
    <t>Мочалка увлажняющая пена средней жесткости жёлтая 631214</t>
  </si>
  <si>
    <t>mochalka-uvlazhnyayushhaya-pena-srednej-zhestkosti-zhyoltaya-631214</t>
  </si>
  <si>
    <t>PIP BABY Согревающий пояс для ребенка 720441 (32x60см)</t>
  </si>
  <si>
    <t>pip-baby-sogrevayushhij-poyas-dlya-rebenka-720441-32x60sm</t>
  </si>
  <si>
    <t>PIP BABY согревающий пояс для ребенка 720458 (32x60см)</t>
  </si>
  <si>
    <t>pip-baby-sogrevayushhij-poyas-dlya-rebenka-720458-32x60sm</t>
  </si>
  <si>
    <t>Массажная мочалка-рукавица ДЖУТ 050869</t>
  </si>
  <si>
    <t>massazhnaya-mochalka-rukavica-dzhut-050869</t>
  </si>
  <si>
    <t>Массажная мочалка АПЕЛЬСИН 611216</t>
  </si>
  <si>
    <t>massazhnaya-mochalka-apelsin-611216</t>
  </si>
  <si>
    <t>Массажная мочалка для тела COLORFUL TOWER средней жесткости(Розовая) 290111</t>
  </si>
  <si>
    <t>massazhnaya-mochalka-dlya-tela-colorful-tower-srednej-zhestkostirozovaya-290111</t>
  </si>
  <si>
    <t>Массажная мочалка для тела COLORFUL TOWER средней жесткости(синяя) 290142</t>
  </si>
  <si>
    <t>massazhnaya-mochalka-dlya-tela-colorful-tower-srednej-zhestkostisinyaya-290142</t>
  </si>
  <si>
    <t>Массажная мочалка для тела MENS PURE BEAUTY сверхжесткая удлиненная BE216 262217</t>
  </si>
  <si>
    <t>massazhnaya-mochalka-dlya-tela-mens-pure-beauty-sverkhzhestkaya-udlinennaya-be216-262217</t>
  </si>
  <si>
    <t>Массажная мочалка для тела свехжесткая удлиненная камуфляж 050883</t>
  </si>
  <si>
    <t>massazhnaya-mochalka-dlya-tela-svekhzhestkaya-udlinennaya-kamuflyazh-050883</t>
  </si>
  <si>
    <t>Массажная мочалка объемная свехжесткая BF 505 287270</t>
  </si>
  <si>
    <t>massazhnaya-mochalka-obemnaya-svekhzhestkaya-bf-505-287270</t>
  </si>
  <si>
    <t>Мочалка детская 229524</t>
  </si>
  <si>
    <t>mochalka-detskaya-229524</t>
  </si>
  <si>
    <t>Мочалка детская зайчик 229531</t>
  </si>
  <si>
    <t>mochalka-detskaya-zajchik-229531</t>
  </si>
  <si>
    <t>Мочалка массажная пиллинговая BH 261 239622</t>
  </si>
  <si>
    <t>mochalka-massazhnaya-pillingovaya-bh-261-239622</t>
  </si>
  <si>
    <t>Мочалка Японская жёсткая 30x100см (девочка)</t>
  </si>
  <si>
    <t>mochalka-yaponskaya-zhyostkaya-30x100sm-devochka</t>
  </si>
  <si>
    <t>Мочалка-скраб из нейлоновой ткани (Японская)  А-701</t>
  </si>
  <si>
    <t>mochalka-skrab-iz-nejlonovoj-tkani-yaponskaya-a-701</t>
  </si>
  <si>
    <t>Мочалка-губка AQUA японская</t>
  </si>
  <si>
    <t>mochalka-gubka-aqua-yaponskaya</t>
  </si>
  <si>
    <t>Очиститель языка</t>
  </si>
  <si>
    <t>13) Разное</t>
  </si>
  <si>
    <t>ochistitel-yazyka</t>
  </si>
  <si>
    <t>Подушка для ванной Цветок (36x36 см)</t>
  </si>
  <si>
    <t>podushka-dlya-vannoj-cvetok-36x36-sm</t>
  </si>
  <si>
    <t>Ободок-косметический (махра)</t>
  </si>
  <si>
    <t>obodok-kosmeticheskij-makhra</t>
  </si>
  <si>
    <t>Полотенца для сушки волос (чалма)</t>
  </si>
  <si>
    <t>polotenca-dlya-sushki-volos-chalma</t>
  </si>
  <si>
    <t>Полотеце для сушки волос (в коробке)</t>
  </si>
  <si>
    <t>polotece-dlya-sushki-volos-v-korobke</t>
  </si>
  <si>
    <t>Сибирь ПА 1 105 Пилка для ног  большая абразивная  40 х 235мм</t>
  </si>
  <si>
    <t>tyorka-dlya-nog-na-dereve</t>
  </si>
  <si>
    <t>Тёрка для ног профи</t>
  </si>
  <si>
    <t>tyorka-dlya-nog-profi</t>
  </si>
  <si>
    <t>Шапка для душа клиенка (комплект из 8ми шт.)</t>
  </si>
  <si>
    <t>shapka-dlya-dusha-klienka-komplekt-iz-8mi-sht</t>
  </si>
  <si>
    <t>Шапка для душа (клеёнка)</t>
  </si>
  <si>
    <t>shapka-dlya-dusha-kleyonka</t>
  </si>
  <si>
    <t>Шапка для душа атласная (гигант)</t>
  </si>
  <si>
    <t>shapka-dlya-dusha-atlasnaya-gigant</t>
  </si>
  <si>
    <t>Шапка для душа атласная (люрикс)</t>
  </si>
  <si>
    <t>shapka-dlya-dusha-atlasnaya-lyuriks</t>
  </si>
  <si>
    <t>Шапка для душа атласная (сетка)</t>
  </si>
  <si>
    <t>shapka-dlya-dusha-atlasnaya-setka</t>
  </si>
  <si>
    <t>Шапка для душа атласная (цветы)</t>
  </si>
  <si>
    <t>shapka-dlya-dusha-atlasnaya-cvety</t>
  </si>
  <si>
    <t>Шапка для душа клеёнка (гармошка) 6 шт.</t>
  </si>
  <si>
    <t>shapka-dlya-dusha-kleyonka-garmoshka-6-sht</t>
  </si>
  <si>
    <t>Камень для сауны ГАББРО-ДИАБАЗ (колотый) коробка 20кг</t>
  </si>
  <si>
    <t>kamen-dlya-sauny-gabbro-diabaz-kolotyj-korobka-20kg</t>
  </si>
  <si>
    <t>Копилка-сувенир Ваня</t>
  </si>
  <si>
    <t>kopilka-suvenir-vanya</t>
  </si>
  <si>
    <t>Копилка-сувенир Маня</t>
  </si>
  <si>
    <t>kopilka-suvenir-manya</t>
  </si>
  <si>
    <t>Шапка для бассейна 48-56</t>
  </si>
  <si>
    <t>shapka-dlya-bassejna-48-56</t>
  </si>
  <si>
    <t>Шапка для бассейна arena с шипами</t>
  </si>
  <si>
    <t>shapka-dlya-bassejna-arena-s-shipami</t>
  </si>
  <si>
    <t>Шапка для бассейна arena тонкая</t>
  </si>
  <si>
    <t>shapka-dlya-bassejna-arena-tonkaya</t>
  </si>
  <si>
    <t>Шапка для бассейна quick в пласт. упаковке</t>
  </si>
  <si>
    <t>shapka-dlya-bassejna-quick-v-plast-upakovke</t>
  </si>
  <si>
    <t>Шапка для бассейна RUSSIA Swimmer</t>
  </si>
  <si>
    <t>shapka-dlya-bassejna-russia-swimmer</t>
  </si>
  <si>
    <t>Шапка для бассейна Swim Cap гигант</t>
  </si>
  <si>
    <t>shapka-dlya-bassejna-swim-cap-gigant</t>
  </si>
  <si>
    <t>Шапка для бассейна Swimmer силик. гигант</t>
  </si>
  <si>
    <t>shapka-dlya-bassejna-swimmer-silik-gigant</t>
  </si>
  <si>
    <t>Шапочка для бассейна тканевая</t>
  </si>
  <si>
    <t>shapochka-dlya-bassejna-tkanevaya</t>
  </si>
  <si>
    <t>Камень для сауны Талькохлорит камень обволованный коробка 20кг</t>
  </si>
  <si>
    <t>kamen-dlya-sauny-talkokhlorit-kamen-obvolovannyj-korobka-20kg</t>
  </si>
  <si>
    <t>Камень для сауны Малиновый кварцит камень колотый коробка 20кг</t>
  </si>
  <si>
    <t>kamen-dlya-sauny-malinovyj-kvarcit-kamen-kolotyj-korobka-20kg</t>
  </si>
  <si>
    <t>Коврик для ванной SPA (антискольжение)</t>
  </si>
  <si>
    <t>kovrik-dlya-vannoj-spa-antiskolzhenie</t>
  </si>
  <si>
    <t>Штора для душа 180x180 см (12 колец)</t>
  </si>
  <si>
    <t>shtora-dlya-dusha-180x180-sm-12-kolec</t>
  </si>
  <si>
    <t>Штора для душа 180x180 см</t>
  </si>
  <si>
    <t>shtora-dlya-dusha-180x180-sm</t>
  </si>
  <si>
    <t>Штора для душа ДЕЛЬФИН 180x180 см (12 колец)</t>
  </si>
  <si>
    <t>shtora-dlya-dusha-delfin-180x180-sm-12-kolec</t>
  </si>
  <si>
    <t>Шторы для ванной комнаты 180x180 см (рыбки)</t>
  </si>
  <si>
    <t>shtory-dlya-vannoj-komnaty-180x180-sm-rybki</t>
  </si>
  <si>
    <t>Чехол для головных уборов Камея 33х33х20см</t>
  </si>
  <si>
    <t>chekhol-dlya-golovnykh-uborov-kameya-33kh33kh20sm</t>
  </si>
  <si>
    <t>Подушка можжевеловая 20х25</t>
  </si>
  <si>
    <t>podushka-mozhzhevelovaya-20kh25</t>
  </si>
  <si>
    <t>Коврик для ванной Ёжик""</t>
  </si>
  <si>
    <t>kovrik-dlya-vannoj-yozhik</t>
  </si>
  <si>
    <t>Коврик для ванной с шипами (антискольжение)</t>
  </si>
  <si>
    <t>kovrik-dlya-vannoj-s-shipami-antiskolzhenie</t>
  </si>
  <si>
    <t>Перчатка 4-х ниточная х/б</t>
  </si>
  <si>
    <t>8.500000</t>
  </si>
  <si>
    <t>perchatka-4-kh-nitochnaya-kh-b</t>
  </si>
  <si>
    <t>Перчатка 5-ти ниточная х/б</t>
  </si>
  <si>
    <t>perchatka-5-ti-nitochnaya-kh-b</t>
  </si>
  <si>
    <t>Перчатка х/б 4-х ниточная с накатом</t>
  </si>
  <si>
    <t>perchatka-kh-b-4-kh-nitochnaya-s-nakatom</t>
  </si>
  <si>
    <t>Перчатка х/б 5-ти ниточная универ.</t>
  </si>
  <si>
    <t>perchatka-kh-b-5-ti-nitochnaya-univer</t>
  </si>
  <si>
    <t>Полено Трубочист бол.</t>
  </si>
  <si>
    <t>poleno-trubochist-bol</t>
  </si>
  <si>
    <t>Трубочист мал.</t>
  </si>
  <si>
    <t>trubochist-mal</t>
  </si>
  <si>
    <t>Варежка х/б универсальные (пара)</t>
  </si>
  <si>
    <t>varezhka-kh-b-universalnye-para</t>
  </si>
  <si>
    <t>Коврик для холодильника 32см х 50см Е23</t>
  </si>
  <si>
    <t>kovrik-dlya-kholodilnika-32sm-kh-50sm-e23</t>
  </si>
  <si>
    <t>Ободок для волос х/б (Turban cap)</t>
  </si>
  <si>
    <t>obodok-dlya-volos-kh-b-turban-cap</t>
  </si>
  <si>
    <t>Волшебные салфетки (бамбук)</t>
  </si>
  <si>
    <t>volshebnye-salfetki-bambuk</t>
  </si>
  <si>
    <t>Шапочка для душа (Shower Cap) 3 шт.в упак.</t>
  </si>
  <si>
    <t>shapochka-dlya-dusha-shower-cap-3-shtv-upak</t>
  </si>
  <si>
    <t>Насадка для удобного  наливания вина</t>
  </si>
  <si>
    <t>nasadka-dlya-udobnogo-nalivaniya-vina</t>
  </si>
  <si>
    <t>Пакеты для льда в коробке (224 ячейки)</t>
  </si>
  <si>
    <t>pakety-dlya-lda-v-korobke-224-yachejki</t>
  </si>
  <si>
    <t>Пакеты для льда в упак. (224 ячейки)</t>
  </si>
  <si>
    <t>pakety-dlya-lda-v-upak-224-yachejki</t>
  </si>
  <si>
    <t>Рукав для запекания в коробке</t>
  </si>
  <si>
    <t>rukav-dlya-zapekaniya-v-korobke</t>
  </si>
  <si>
    <t>Чудо пакеты для запекания 30х40см (5шт.)</t>
  </si>
  <si>
    <t>chudo-pakety-dlya-zapekaniya-30kh40sm-5sht</t>
  </si>
  <si>
    <t>Камень для сауны Белый  кварцит камень колотый коробка 20 кг</t>
  </si>
  <si>
    <t>kamen-dlya-sauny-belyj-kvarcit-kamen-kolotyj-korobka-20-kg</t>
  </si>
  <si>
    <t>Камень для сауны ГАББРО-ДИАБАЗ (колотый) в мешке 20 кг</t>
  </si>
  <si>
    <t>kamen-dlya-sauny-gabbro-diabaz-kolotyj-v-meshke-20-kg</t>
  </si>
  <si>
    <t>Коптильня (универсальный пакет для копчения)</t>
  </si>
  <si>
    <t>koptilnya-universalnyj-paket-dlya-kopcheniya</t>
  </si>
  <si>
    <t>Кочерга окрашенная с дерев. ручкой для печи</t>
  </si>
  <si>
    <t>kocherga-okrashennaya-s-derev-ruchkoj-dlya-pechi</t>
  </si>
  <si>
    <t>Набор каминный (латунь) E10002AK</t>
  </si>
  <si>
    <t>nabor-kaminnyj-latun-e10002ak</t>
  </si>
  <si>
    <t>Набор каминный E10002BK</t>
  </si>
  <si>
    <t>nabor-kaminnyj-e10002bk</t>
  </si>
  <si>
    <t>Полка подвес 2-х пазовая</t>
  </si>
  <si>
    <t>polka-podves-2-kh-pazovaya</t>
  </si>
  <si>
    <t>Совок + кочерга с подвесом</t>
  </si>
  <si>
    <t>savok-kocherga-s-podvesom</t>
  </si>
  <si>
    <t>Совок окрашенный с дерев. ручкой для печи</t>
  </si>
  <si>
    <t>sovok-okrashennyj-s-derev-ruchkoj-dlya-pechi</t>
  </si>
  <si>
    <t>Небесный фонарик</t>
  </si>
  <si>
    <t>nebesnyj-fonarik</t>
  </si>
  <si>
    <t>Небесный фонарик (сердце)</t>
  </si>
  <si>
    <t>nebesnyj-fonarik-serdce</t>
  </si>
  <si>
    <t>Подушка для путешествования (INTEX)</t>
  </si>
  <si>
    <t>podushka-dlya-puteshestvovaniya-intex</t>
  </si>
  <si>
    <t>Блок из соли 5х5х5 см</t>
  </si>
  <si>
    <t>blok-iz-soli-5kh5kh5-sm</t>
  </si>
  <si>
    <t>Блок из соли 17х17х17см</t>
  </si>
  <si>
    <t>blok-iz-soli-17kh17kh17sm</t>
  </si>
  <si>
    <t>Блок из соли 17х17х35 см</t>
  </si>
  <si>
    <t>blok-iz-soli-17kh17kh35-sm</t>
  </si>
  <si>
    <t>Блок из соли в парилку  12х12х12 см</t>
  </si>
  <si>
    <t>blok-iz-soli-v-parilku-12kh12kh12-sm</t>
  </si>
  <si>
    <t>Набор для бассейна (шапочка, очки, беруши)</t>
  </si>
  <si>
    <t>nabor-dlya-bassejna-shapochka-ochki-berushi</t>
  </si>
  <si>
    <t>Ролик для чистки одежды + 2 сменных блока</t>
  </si>
  <si>
    <t>rolik-dlya-chistki-odezhdy-2-smennykh-bloka</t>
  </si>
  <si>
    <t>Солонка из можжевельника (орган плодородия)</t>
  </si>
  <si>
    <t>solonka-iz-mozhzhevelnika-organ-plodorodiya</t>
  </si>
  <si>
    <t>Варежка микрофибра для снятия пыли</t>
  </si>
  <si>
    <t>varezhka-mikrofibra-dlya-snyatiya-pyli</t>
  </si>
  <si>
    <t>Мобильный очаг</t>
  </si>
  <si>
    <t>mobilnyj-ochag</t>
  </si>
  <si>
    <t>Можжевеловый ножик</t>
  </si>
  <si>
    <t>mozhzhevelovyj-nozhik</t>
  </si>
  <si>
    <t>Небесный шар (Пламенное небесное сердце) длина 1 метр</t>
  </si>
  <si>
    <t>nebesnyj-shar-plamennoe-nebesnoe-serdce-dlina-1-metr</t>
  </si>
  <si>
    <t>Небесный шар длина 2 метра</t>
  </si>
  <si>
    <t>nebesnyj-shar-dlina-2-metra</t>
  </si>
  <si>
    <t>Набор для отдыха (надувная подушка, очки-повязка, беруши)</t>
  </si>
  <si>
    <t>nabor-dlya-otdykha-naduvnaya-podushka-ochki-povyazka-berushi</t>
  </si>
  <si>
    <t>Бальзам для губ «Медовая ромашка» серии «Bee Happy» (20шт уп)</t>
  </si>
  <si>
    <t>balzam-dlya-gub-medovaya-romashka-serii-bee-happy</t>
  </si>
  <si>
    <t>Бальзам для губ «Уход и защита» серии «Bee Happy» (20шт уп)</t>
  </si>
  <si>
    <t>balzam-dlya-gub-ukhod-i-zashhita-serii-bee-happy</t>
  </si>
  <si>
    <t>Бальзам для губ «Спелый гранат» серии «Bee Happy» (20шт уп)</t>
  </si>
  <si>
    <t>balzam-dlya-gub-spelyj-granat-serii-bee-happy</t>
  </si>
  <si>
    <t>Салфетка под горячую посуду размер 27х27 см (сетка)</t>
  </si>
  <si>
    <t>salfetka-pod-goryachuyu-posudu-razmer-27kh27-sm-setka</t>
  </si>
  <si>
    <t>Кочерга кованная</t>
  </si>
  <si>
    <t>kocherga-chugunnaya</t>
  </si>
  <si>
    <t>Кухонный набор из 3-х предметов</t>
  </si>
  <si>
    <t>kukhonnyj-nabor-iz-3-kh-predmetov</t>
  </si>
  <si>
    <t>Кухонный фартук в ассорт.</t>
  </si>
  <si>
    <t>kukhonnyj-fartuk-v-assort</t>
  </si>
  <si>
    <t>Совок каминный из чугуна, фигурный</t>
  </si>
  <si>
    <t>sovok-kaminnyj-iz-chuguna-figurnyj</t>
  </si>
  <si>
    <t>Совок кованный</t>
  </si>
  <si>
    <t>sovok-chugunnyj</t>
  </si>
  <si>
    <t>AUT extra защита от комаров, слепней, клещей, мошек (до 6 часов)</t>
  </si>
  <si>
    <t>17) Защита от насекомых</t>
  </si>
  <si>
    <t>aut-extra-zashhita-ot-komarov-slepnej-kleshhej-moshek-do-6-chasov</t>
  </si>
  <si>
    <t>AUT антикомариная пластина (без запаха) защита для всей семьи (зеленая)</t>
  </si>
  <si>
    <t>aut-antikomarinaya-plastina-bez-zapakha-zashhita-dlya-vsej-semi-zelenaya</t>
  </si>
  <si>
    <t>AUT Жидкость 30 мл. Надежная защита от комаров 45 ночей Без запаха для всей семьи (зеленая)</t>
  </si>
  <si>
    <t>aut-zhidkost-30-ml-nadezhnaya-zashhita-ot-komarov-45-nochej-bez-zapakha-dlya-vsej-semi-zelenaya</t>
  </si>
  <si>
    <t>AUT жидкость 30 мл. надежная защита от мух, комаров и ос 45 дней без запаха (красная)</t>
  </si>
  <si>
    <t>aut-zhidkost-30-ml-nadezhnaya-zashhita-ot-mukh-komarov-i-os-45-dnej-bez-zapakha-krasnaya</t>
  </si>
  <si>
    <t>AUT Надежная защита от комаров, слепней,клещей, мошек (до 4 часов)</t>
  </si>
  <si>
    <t>aut-nadezhnaya-zashhita-ot-komarov-slepnejkleshhej-moshek-do-4-chasov</t>
  </si>
  <si>
    <t>AUT пластины от мух и комаров и ос Защита для всей семьи</t>
  </si>
  <si>
    <t>aut-plastiny-ot-mukh-i-komarov-i-os-zashhita-dlya-vsej-semi</t>
  </si>
  <si>
    <t>AUT Спирали от комаров (10 штук) Защита от комаров до 100 часов</t>
  </si>
  <si>
    <t>aut-spirali-ot-komarov-10-shtuk-zashhita-ot-komarov-do-100-chasov</t>
  </si>
  <si>
    <t>GARDEX extreme спрей от клещей (для нанесения на одежду и снаряжение) 15 дней</t>
  </si>
  <si>
    <t>gardex-extreme-sprej-ot-kleshhej-dlya-naneseniya-na-odezhdu-i-snaryazhenie-15-dnej</t>
  </si>
  <si>
    <t>Gardex Аэрозоль-репеллент (от комаров) для нанесения на кожу и одежду 5 часов</t>
  </si>
  <si>
    <t>gardex-aerozol-repellent-ot-komarov-dlya-naneseniya-na-kozhu-i-odezhdu-5-chasov</t>
  </si>
  <si>
    <t>KILLER дихлофос №1 защита от комаров 150 мл. средство инсектицидное</t>
  </si>
  <si>
    <t>killer-dikhlofos-1-zashhita-ot-komarov-150-ml-sredstvo-insekticidnoe</t>
  </si>
  <si>
    <t>KILLER защита от комаров флакон дополнительный с жидкостью от комаров к электрофумигатору (45 ночей без комаров) без запаха</t>
  </si>
  <si>
    <t>killer-zashhita-ot-komarov-flakon-dopolnitelnyj-s-zhidkostyu-ot-komarov-k-elektrofumigatoru-45-nochej-bez-komarov-bez-zapakha</t>
  </si>
  <si>
    <t>KILLER защита от комаров флакон дополнительный с жидкостью от комаров к электрофумигатору без запаха (45 ночей без комаров)</t>
  </si>
  <si>
    <t>killer-zashhita-ot-komarov-flakon-dopolnitelnyj-s-zhidkostyu-ot-komarov-k-elektrofumigatoru-bez-zapakha-45-nochej-bez-komarov</t>
  </si>
  <si>
    <t>KILLER крем-гель от комаров, слепней и мошек 4 в 1 Защита до 3 часов (не вызывает аллергии подходит для всей семьи)</t>
  </si>
  <si>
    <t>killer-krem-gel-ot-komarov-slepnej-i-moshek-4-v-1-zashhita-do-3-chasov-ne-vyzyvaet-allergii-podkhodit-dlya-vsej-semi</t>
  </si>
  <si>
    <t>KILLER пластины от комаров без запаха (зеленые)</t>
  </si>
  <si>
    <t>killer-plastiny-ot-komarov-bez-zapakha-zelenye</t>
  </si>
  <si>
    <t>KILLER пластины от мух и комаров без запаха  (красный)</t>
  </si>
  <si>
    <t>killer-plastiny-ot-mukh-i-komarov-bez-zapakha-krasnyj</t>
  </si>
  <si>
    <t>KILLER спирали антикомариные (10 штук) средство инсектицидное фумигирующее</t>
  </si>
  <si>
    <t>killer-spirali-antikomarinye-10-shtuk-sredstvo-insekticidnoe-fumigiruyushhee</t>
  </si>
  <si>
    <t>KINKILA аэрозоль 145 мл  От комаров, клещей, слепней и мошек защита для всей семьи более 4 часов 4 в 1</t>
  </si>
  <si>
    <t>kinkila-aerozol-145-ml-ot-komarov-kleshhej-slepnej-i-moshek-zashhita-dlya-vsej-semi-bolee-4-chasov-4-v-1</t>
  </si>
  <si>
    <t>KINKILA лосьон от комаров, слепней и мошек 50 мл. защита до 4 часов</t>
  </si>
  <si>
    <t>kinkila-loson-ot-komarov-slepnej-i-moshek-50-ml-zashhita-do-4-chasov</t>
  </si>
  <si>
    <t>KINKILA Спирали от комаров защита 120 часов</t>
  </si>
  <si>
    <t>kinkila-spirali-ot-komarov-zashhita-120-chasov</t>
  </si>
  <si>
    <t>KINKILA Универсальная защита от комаров 30 ночей без запаха</t>
  </si>
  <si>
    <t>kinkila-universalnaya-zashhita-ot-komarov-30-nochej-bez-zapakha</t>
  </si>
  <si>
    <t>OFF MOSQUITOS Защита от комаров, клещей,слепней, мошек (до 8 часов)</t>
  </si>
  <si>
    <t>off-mosquitos-zashhita-ot-komarov-kleshhejslepnej-moshek-do-8-chasov</t>
  </si>
  <si>
    <t>Аэрозоль-реппелент от мошек (для нанесения на кожу и одежду)</t>
  </si>
  <si>
    <t>aerozol-reppelent-ot-moshek-dlya-naneseniya-na-kozhu-i-odezhdu</t>
  </si>
  <si>
    <t>Браслет от комаров</t>
  </si>
  <si>
    <t>braslet-ot-komarov</t>
  </si>
  <si>
    <t>КИНКИЛА  пластины от комаров с запахом лимона</t>
  </si>
  <si>
    <t>kinkila-plastiny-ot-komarov-s-zapakhom-limona</t>
  </si>
  <si>
    <t>Нагреватель для жидкости и пластин круглый</t>
  </si>
  <si>
    <t>nagrevatel-dlya-zhidkosti-i-plastin-kruglyj</t>
  </si>
  <si>
    <t>Нагреватель для жидкости и пластин прямоугольный</t>
  </si>
  <si>
    <t>nagrevatel-dlya-zhidkosti-i-plastin-pryamougolnyj</t>
  </si>
  <si>
    <t>Рефтамид максимум 3в 1 (АНТИкомар АНТИклещ АНТИмошка)</t>
  </si>
  <si>
    <t>reftamid-maksimum-3v-1-antikomar-antikleshh-antimoshka</t>
  </si>
  <si>
    <t>Фумигатор электрический с длинным проводом</t>
  </si>
  <si>
    <t>fumigator-elektricheskij-s-dlinnym-provodom</t>
  </si>
  <si>
    <t>ФУМИТОКС липкая лента для улавливания мух 100 см с антрактантом</t>
  </si>
  <si>
    <t>fumitoks-lipkaya-lenta-dlya-ulavlivaniya-mukh-100-sm-s-antraktantom</t>
  </si>
  <si>
    <t>Антимоскитная сетка для окон 150x70см</t>
  </si>
  <si>
    <t>antimoskitnaya-setka-dlya-okon-150x70sm</t>
  </si>
  <si>
    <t>Дверная антимоскитная сетка на магнитах</t>
  </si>
  <si>
    <t>dvernaya-antimoskitnaya-setka-na-magnitakh</t>
  </si>
  <si>
    <t>Дверная антимоскитная сетка на магнитах (с рисунком)</t>
  </si>
  <si>
    <t>dvernaya-antimoskitnaya-setka-na-magnitakh-s-risunkom</t>
  </si>
  <si>
    <t>Москитная сетка (1,5x1,5м) с самоклеющейся лентой для крепления</t>
  </si>
  <si>
    <t>moskitnaya-setka-15x15m-s-samokleyushhejsya-lentoj-dlya-krepleniya</t>
  </si>
  <si>
    <t>Силиконовый браслет Anti-mosguitos</t>
  </si>
  <si>
    <t>silikonovyj-braslet-anti-mosguitos</t>
  </si>
  <si>
    <t>Защита от комаров Beby без запаха 45 ночей AUT</t>
  </si>
  <si>
    <t>zashhita-ot-komarov-beby-bez-zapakha-45-nochej-aut</t>
  </si>
  <si>
    <t>Гель от тараканов 22 мл пр-во г. Химки</t>
  </si>
  <si>
    <t>gel-ot-tarakanov-22-ml-pr-vo-g-khimki</t>
  </si>
  <si>
    <t>Шприц-гель от садовых муравьев 25 мл</t>
  </si>
  <si>
    <t>shpric-gel-ot-sadovykh-muravev-25-ml</t>
  </si>
  <si>
    <t>Пластины от комаров с запахом лимона Фумитокс</t>
  </si>
  <si>
    <t>plastiny-ot-komarov-s-zapakhom-limona-fumitoks</t>
  </si>
  <si>
    <t>Пластины от комаров Неженка детские без запаха Фумитокс</t>
  </si>
  <si>
    <t>plastiny-ot-komarov-nezhenka-detskie-bez-zapakha-fumitoks</t>
  </si>
  <si>
    <t>Жидкость от комаров детская Неженка (без запаха) 45 ночей Фумитокс</t>
  </si>
  <si>
    <t>zhidkost-ot-komarov-detskaya-nezhenka-bez-zapakha-45-nochej-fumitoks</t>
  </si>
  <si>
    <t>Пластины от комаров без запаха Раптор</t>
  </si>
  <si>
    <t>plastiny-ot-komarov-bez-zapakha-raptor</t>
  </si>
  <si>
    <t>Защита от комаров 10 спиралей Раптор</t>
  </si>
  <si>
    <t>zashhita-ot-komarov-10-spiralej-raptor</t>
  </si>
  <si>
    <t>РАПТОР TURBO ( действует в 2 раза быстрее)Прибор TURBO+ жидкость TURBO Защита от комаров 40 ночей</t>
  </si>
  <si>
    <t>raptor-turbo-dejstvuet-v-2-raza-bystreepribor-turbo-zhidkost-turbo-zashhita-ot-komarov-40-nochej</t>
  </si>
  <si>
    <t>КОМАРИК Аэрозоль Защита до 3-х часов. наносится на одежду и кожу Обьем 150</t>
  </si>
  <si>
    <t>komarik-aerozol-zashhita-do-3-kh-chasov-nanositsya-na-odezhdu-i-kozhu-obem-150</t>
  </si>
  <si>
    <t>Гель от комаров ( эффективная защита от комаров 4 часа) 45 мл</t>
  </si>
  <si>
    <t>gel-ot-komarov-effektivnaya-zashhita-ot-komarov-4-chasa-45-ml</t>
  </si>
  <si>
    <t>Защита от мух,ос и комаров  на 45 дней (жидкость без запаха) АUT ACTIVE</t>
  </si>
  <si>
    <t>zashhita-ot-mukhos-i-komarov-na-45-dnej-zhidkost-bez-zapakha-aut-active</t>
  </si>
  <si>
    <t>Универсальная защита от комаров 10 спиралей + 2 подставки (до 80 часов) MOSQUITOL</t>
  </si>
  <si>
    <t>universalnaya-zashhita-ot-komarov-10-spiralej-2-podstavki-do-80-chasov-mosquitol</t>
  </si>
  <si>
    <t>Крем от укусов комаров, мокрецов, москитов (до 3-х часов)для всей семьи 75 мл MOSQUITALL</t>
  </si>
  <si>
    <t>krem-ot-ukusov-komarov-mokrecov-moskitov-do-3-kh-chasovdlya-vsej-semi-75-ml-mosquitall</t>
  </si>
  <si>
    <t>Защита от комаров  жидкость для фумигатора  30 ночей ( без запаха) GO OUT</t>
  </si>
  <si>
    <t>zashhita-ot-komarov-zhidkost-dlya-fumigatora-30-nochej-bez-zapakha-go-out</t>
  </si>
  <si>
    <t>Аэрозоль от клещей ( для нанесения на одежду и снаряжение) 15 дней Объем 150 мл GARDEX</t>
  </si>
  <si>
    <t>aerozol-ot-kleshhej-dlya-naneseniya-na-odezhdu-i-snaryazhenie-15-dnej-obem-150-ml-gardex</t>
  </si>
  <si>
    <t>Аэрозоль от всех летающих  кровососущих насекомых и клещей Обьем 150 мл GARDEX EXTREME</t>
  </si>
  <si>
    <t>aerozol-ot-vsekh-letayushhikh-krovososushhikh-nasekomykh-i-kleshhej-obem-150-ml-gardex-extreme</t>
  </si>
  <si>
    <t>Детский спрей от комаров ( с 1 года) Обьем 50 мл GARDEX  BABY</t>
  </si>
  <si>
    <t>detskij-sprej-ot-komarov-s-1-goda-obem-50-ml-gardex-baby</t>
  </si>
  <si>
    <t>Пластины от комаров с двойным эффектом FORCE guard</t>
  </si>
  <si>
    <t>plastiny-ot-komarov-s-dvojnym-effektom-force-guard</t>
  </si>
  <si>
    <t>Электрофумигатор + жидкость без запаха + пластины 30 ночей (зелен) Объем 30мл AUT EFFECT</t>
  </si>
  <si>
    <t>elektrofumigator-zhidkost-bez-zapakha-plastiny-30-nochej-zelen-obem-30ml-aut-effect</t>
  </si>
  <si>
    <t>Защита от мух , ос , комаров Электрофумигатор + жидкость без запаха ( 45 ночей) Объем 30 мл красн AUT ACTIVE</t>
  </si>
  <si>
    <t>zashhita-ot-mukh-os-komarov-elektrofumigator-zhidkost-bez-zapakha-45-nochej-obem-30-ml-krasn-aut-active</t>
  </si>
  <si>
    <t>Две свечи ( супер защита против комаров для всей семи) 2 х 100г</t>
  </si>
  <si>
    <t>dve-svechi-super-zashhita-protiv-komarov-dlya-vsej-semi-2-kh-100g</t>
  </si>
  <si>
    <t>Фумигатор электрический с длинным шнуром ( для пластин)</t>
  </si>
  <si>
    <t>fumigator-elektricheskij-s-dlinnym-shnurom-dlya-plastin</t>
  </si>
  <si>
    <t>Мочалка-бант банный (в ассорт.)</t>
  </si>
  <si>
    <t>Без упаковки</t>
  </si>
  <si>
    <t>mochalka-bant-bannyj-v-assort</t>
  </si>
  <si>
    <t>Варежка для тела Банный Бум</t>
  </si>
  <si>
    <t>varezhka-dlya-tela-bannyj-bum</t>
  </si>
  <si>
    <t>Каучук квадрат (большой)</t>
  </si>
  <si>
    <t>kauchuk-kvadrat-bolshoj</t>
  </si>
  <si>
    <t>Мочалка  Банный Бум короткая</t>
  </si>
  <si>
    <t>mochalka-bannyj-bum-korotkaya</t>
  </si>
  <si>
    <t>Мочалка банная</t>
  </si>
  <si>
    <t>mochalka-bannaya</t>
  </si>
  <si>
    <t>Мочалка банная лапша</t>
  </si>
  <si>
    <t>mochalka-bannaya-lapsha</t>
  </si>
  <si>
    <t>Мочалка Банный Бум длинная</t>
  </si>
  <si>
    <t>mochalka-bannyj-bum-dlinnaya</t>
  </si>
  <si>
    <t>Мочалка Банный Бум новая жесткая</t>
  </si>
  <si>
    <t>mochalka-bannyj-bum-novaya-zhestkaya</t>
  </si>
  <si>
    <t>Мочалка Банный Бум полоска</t>
  </si>
  <si>
    <t>mochalka-bannyj-bum-poloska</t>
  </si>
  <si>
    <t>Мочалка Банный Бум цветная мягкая</t>
  </si>
  <si>
    <t>mochalka-bannyj-bum-cvetnaya-myagkaya</t>
  </si>
  <si>
    <t>Мочалка Банный Бум (коса)</t>
  </si>
  <si>
    <t>mochalka-bannyj-bum-kosa</t>
  </si>
  <si>
    <t>Мочалка леска</t>
  </si>
  <si>
    <t>mochalka-leska</t>
  </si>
  <si>
    <t>Мочалка петли двойные отборные (в ассорт.)</t>
  </si>
  <si>
    <t>mochalka-petli-dvojnye-otbornye-v-assort</t>
  </si>
  <si>
    <t>Мочалка петля одинарная (в ассорт.)</t>
  </si>
  <si>
    <t>mochalka-petlya-odinarnaya-v-assort</t>
  </si>
  <si>
    <t>Мочалка пояс</t>
  </si>
  <si>
    <t>mochalka-poyas</t>
  </si>
  <si>
    <t>Тёрка для тела Банный Бум</t>
  </si>
  <si>
    <t>tyorka-dlya-tela-bannyj-bum</t>
  </si>
  <si>
    <t>Варежка-каучук цветная</t>
  </si>
  <si>
    <t>varezhka-kauchuk-cvetnaya</t>
  </si>
  <si>
    <t>Губка-каучук (карман)</t>
  </si>
  <si>
    <t>gubka-kauchuk-karman</t>
  </si>
  <si>
    <t>Губка-каучук цветная</t>
  </si>
  <si>
    <t>gubka-kauchuk-cvetnaya</t>
  </si>
  <si>
    <t>Мочалка каучук длин. (не прошитая)</t>
  </si>
  <si>
    <t>mochalka-kauchuk-dlin-ne-proshitaya</t>
  </si>
  <si>
    <t>Мочалка каучук длин. (прошитая)</t>
  </si>
  <si>
    <t>mochalka-kauchuk-dlin-proshitaya</t>
  </si>
  <si>
    <t>Мочалка банный бум сред. жесткости</t>
  </si>
  <si>
    <t>mochalka-bannyj-bum-sred-zhestkosti</t>
  </si>
  <si>
    <t>Каучук цветной не прошитый</t>
  </si>
  <si>
    <t>kauchuk-cvetnoj-ne-proshityj</t>
  </si>
  <si>
    <t>Каучук обшитый (цветной) в ассорт.</t>
  </si>
  <si>
    <t>kauchuk-obshityj-cvetnoj-v-assort</t>
  </si>
  <si>
    <t>Мочалка каучук не прошитый (черный)</t>
  </si>
  <si>
    <t>mochalka-kauchuk-ne-proshityj-chernyj</t>
  </si>
  <si>
    <t>Мочалка каучук прошитый (черный)</t>
  </si>
  <si>
    <t>mochalka-kauchuk-proshityj-chernyj</t>
  </si>
  <si>
    <t>Мочалка №66 без упак.</t>
  </si>
  <si>
    <t>mochalka-66-bez-upak</t>
  </si>
  <si>
    <t>Банный бум комби. полоска</t>
  </si>
  <si>
    <t>bannyj-bum-kombi-poloska</t>
  </si>
  <si>
    <t>Мочалка Банный бум" флаг России"</t>
  </si>
  <si>
    <t>mochalka-bannyj-bum-flag-rossii</t>
  </si>
  <si>
    <t>Мочалка лён с леской без упак.</t>
  </si>
  <si>
    <t>mochalka-lyon-s-leskoj-bez-upak</t>
  </si>
  <si>
    <t>Мочалка Банный бум" широкая (жесткая)"</t>
  </si>
  <si>
    <t>mochalka-bannyj-bum-shirokaya-zhestkaya</t>
  </si>
  <si>
    <t>Кесе мягкая (черная) Турция</t>
  </si>
  <si>
    <t>Варежки, губки</t>
  </si>
  <si>
    <t>kese-myagkaya-chernaya-turciya</t>
  </si>
  <si>
    <t>Варежка для тела (петля)</t>
  </si>
  <si>
    <t>varezhka-dlya-tela-petlya</t>
  </si>
  <si>
    <t>Губка Королева чистоты (двухсторон.) Большая</t>
  </si>
  <si>
    <t>gubka-koroleva-chistoty-dvukhstoron</t>
  </si>
  <si>
    <t>Мочалка-бантик (кусочки)</t>
  </si>
  <si>
    <t>mochalka-bantik-kusochki</t>
  </si>
  <si>
    <t>Губка Натура</t>
  </si>
  <si>
    <t>gubka-natura</t>
  </si>
  <si>
    <t>Губка Уралочка</t>
  </si>
  <si>
    <t>gubka-uralochka</t>
  </si>
  <si>
    <t>Губка цветная антицеллюлитная в упаковке</t>
  </si>
  <si>
    <t>gubka-cvetnaya-anticellyulitnaya-v-upakovke</t>
  </si>
  <si>
    <t>Губка цветная без упак.</t>
  </si>
  <si>
    <t>gubka-cvetnaya-bez-upak</t>
  </si>
  <si>
    <t>Губка Эко</t>
  </si>
  <si>
    <t>gubka-eko</t>
  </si>
  <si>
    <t>Мочалка-бант ракушка (средняя)</t>
  </si>
  <si>
    <t>mochalka-bant-rakushka-srednyaya</t>
  </si>
  <si>
    <t>Мочалка варежка натур. махра белая (овалы)</t>
  </si>
  <si>
    <t>mochalka-varezhka-natur-makhra-belaya-ovaly</t>
  </si>
  <si>
    <t>Мочалка варежка натур. махра клетка</t>
  </si>
  <si>
    <t>mochalka-varezhka-natur-makhra-kletka</t>
  </si>
  <si>
    <t>Мочалка-варежка (сетка)</t>
  </si>
  <si>
    <t>mochalka-varezhka-setka</t>
  </si>
  <si>
    <t>Мочалка  бантик</t>
  </si>
  <si>
    <t>mochalka-bantik</t>
  </si>
  <si>
    <t>Мочалка  варежка атлас</t>
  </si>
  <si>
    <t>mochalka-varezhka-atlas</t>
  </si>
  <si>
    <t>Мочалка  варежка натур. люфа БШ</t>
  </si>
  <si>
    <t>mochalka-varezhka-natur-lyufa-bsh</t>
  </si>
  <si>
    <t>Мочалка  варежка (губка капля)</t>
  </si>
  <si>
    <t>mochalka-varezhka-gubka-kaplya</t>
  </si>
  <si>
    <t>Мочалка  варежка натур. люфа карман ДамасРоз</t>
  </si>
  <si>
    <t>mochalka-varezhka-natur-lyufa-karman-damasroz</t>
  </si>
  <si>
    <t>Мочалка  варежка натур. рами цветная Маритекс</t>
  </si>
  <si>
    <t>mochalka-varezhka-natur-rami-cvetnaya-mariteks</t>
  </si>
  <si>
    <t>Мочалка  варежка натур. сизаль крупная массажная</t>
  </si>
  <si>
    <t>mochalka-varezhka-natur-sizal-krupnaya-massazhnaya</t>
  </si>
  <si>
    <t>Мочалка-бант (большой)</t>
  </si>
  <si>
    <t>mochalka-bant-bolshoj</t>
  </si>
  <si>
    <t>Мочалка бантик (кусочки) на длин. пласт. ручке</t>
  </si>
  <si>
    <t>mochalka-bantik-kusochki-na-dlin-plast-ruchke</t>
  </si>
  <si>
    <t>Мочалка-бантик (длинный)</t>
  </si>
  <si>
    <t>mochalka-bantik-dlinnyj</t>
  </si>
  <si>
    <t>Мочалка-бантик на длин. пласт. ручке</t>
  </si>
  <si>
    <t>mochalka-bantik-na-dlin-plast-ruchke</t>
  </si>
  <si>
    <t>Мочалка варежка (губка)</t>
  </si>
  <si>
    <t>mochalka-varezhka-gubka</t>
  </si>
  <si>
    <t>Мочалка-варежка №11</t>
  </si>
  <si>
    <t>mochalka-varezhka-11</t>
  </si>
  <si>
    <t>Мочалка варежка №22</t>
  </si>
  <si>
    <t>mochalka-varezhka-22</t>
  </si>
  <si>
    <t>Мочалка варежка №99</t>
  </si>
  <si>
    <t>mochalka-varezhka-99</t>
  </si>
  <si>
    <t>Мочалка варежка боди Мари текс</t>
  </si>
  <si>
    <t>mochalka-varezhka-bodi-mari-teks</t>
  </si>
  <si>
    <t>Мочалка-варежка гелевая</t>
  </si>
  <si>
    <t>mochalka-varezhka-gelevaya</t>
  </si>
  <si>
    <t>Мочалка-варежка натур. люфа с манжет</t>
  </si>
  <si>
    <t>mochalka-varezhka-natur-lyufa-s-manzhet</t>
  </si>
  <si>
    <t>Мочалка-варежка скраб</t>
  </si>
  <si>
    <t>mochalka-varezhka-skrab</t>
  </si>
  <si>
    <t>Мочалка-губка №30</t>
  </si>
  <si>
    <t>mochalka-gubka-30</t>
  </si>
  <si>
    <t>Мочалка-губка №55 (однотонная)</t>
  </si>
  <si>
    <t>mochalka-gubka-55-odnotonnaya</t>
  </si>
  <si>
    <t>Мочалка-губка №77</t>
  </si>
  <si>
    <t>mochalka-gubka-77</t>
  </si>
  <si>
    <t>Мочалка-губка мягкая Luxe""</t>
  </si>
  <si>
    <t>mochalka-gubka-myagkaya-luxe</t>
  </si>
  <si>
    <t>Мочалка-губка овал Мари Текс (массажная)</t>
  </si>
  <si>
    <t>mochalka-gubka-oval-mari-teks-massazhnaya</t>
  </si>
  <si>
    <t>Мочалка-губка ТРИдоДЫР" ландыш"</t>
  </si>
  <si>
    <t>mochalka-gubka-tridodyr-landysh</t>
  </si>
  <si>
    <t>Мочалка ДамасРоз квадрат синтет.</t>
  </si>
  <si>
    <t>mochalka-damasroz-kvadrat-sintet</t>
  </si>
  <si>
    <t>Мочалка-губка (овал)</t>
  </si>
  <si>
    <t>mochalka-gubka-oval</t>
  </si>
  <si>
    <t>Мочалка Браво" (овал)"</t>
  </si>
  <si>
    <t>mochalka-bravo-oval</t>
  </si>
  <si>
    <t>Мочалка гелевый Мари Текс (овал)</t>
  </si>
  <si>
    <t>mochalka-gelevyj-mari-teks-oval</t>
  </si>
  <si>
    <t>Мочалка-бант с ручкой бабочка</t>
  </si>
  <si>
    <t>mochalka-bant-s-ruchkoj-babochka</t>
  </si>
  <si>
    <t>Мочалка-бантик золотой (ручка) 1 шт.</t>
  </si>
  <si>
    <t>mochalka-bantik-zolotoj-ruchka-1-sht</t>
  </si>
  <si>
    <t>Пемза для ног 4-х сторонняя</t>
  </si>
  <si>
    <t>pemza-dlya-nog-4-kh-storonnyaya</t>
  </si>
  <si>
    <t>Пемза натур. (вулканическая)</t>
  </si>
  <si>
    <t>pemza-natur-vulkanicheskaya</t>
  </si>
  <si>
    <t>Пемза натур. вулканическая (блистер)</t>
  </si>
  <si>
    <t>pemza-natur-vulkanicheskaya-blister</t>
  </si>
  <si>
    <t>Пемза натур. морская</t>
  </si>
  <si>
    <t>pemza-natur-morskaya</t>
  </si>
  <si>
    <t>Щетка-пемза на пластике</t>
  </si>
  <si>
    <t>shhetka-pemza-na-plastike</t>
  </si>
  <si>
    <t>Спонж для лица (махра)</t>
  </si>
  <si>
    <t>sponzh-dlya-lica-makhra</t>
  </si>
  <si>
    <t>Спонжик для лица (древесное волокно)</t>
  </si>
  <si>
    <t>sponzhik-dlya-lica-drevesnoe-volokno</t>
  </si>
  <si>
    <t>Мочалка овал люфа (пухлая, двусторонняя)</t>
  </si>
  <si>
    <t>mochalka-oval-lyufa-pukhlaya-dvustoronnyaya</t>
  </si>
  <si>
    <t>Мочалка овал сизаль (пухлая, двустороняя)</t>
  </si>
  <si>
    <t>mochalka-oval-sizal-pukhlaya-dvustoronyaya</t>
  </si>
  <si>
    <t>Мочалка-бант с люрексом</t>
  </si>
  <si>
    <t>mochalka-bant-s-lyureksom</t>
  </si>
  <si>
    <t>Мочалка-бантик с пласт. ручкой</t>
  </si>
  <si>
    <t>mochalka-bantik-s-plast-ruchkoj</t>
  </si>
  <si>
    <t>Варежка карман ДамасРоз комб. (синт.)</t>
  </si>
  <si>
    <t>varezhka-karman-damasroz-komb-sint</t>
  </si>
  <si>
    <t>Губка-квадрат ДамасРоз (рифлёная)</t>
  </si>
  <si>
    <t>gubka-kvadrat-damasroz-riflyonaya</t>
  </si>
  <si>
    <t>Подушка (бол.)</t>
  </si>
  <si>
    <t>podushka-bol</t>
  </si>
  <si>
    <t>Падушка (мал.)</t>
  </si>
  <si>
    <t>padushka-mal</t>
  </si>
  <si>
    <t>Варежка-скраб с пальцем</t>
  </si>
  <si>
    <t>varezhka-skrab-s-palcem</t>
  </si>
  <si>
    <t>Перчатка-скраб (аниме)</t>
  </si>
  <si>
    <t>perchatka-skrab-anime</t>
  </si>
  <si>
    <t>Мочалка Варежка", вискоза МС-213"</t>
  </si>
  <si>
    <t>mochalka-varezhka-viskoza-ms-213</t>
  </si>
  <si>
    <t>Мочалка Рукавица", вискоза EVA МС-214"</t>
  </si>
  <si>
    <t>mochalka-rukavica-viskoza-eva-ms-214</t>
  </si>
  <si>
    <t>Кесе жесткая (черная) Турция</t>
  </si>
  <si>
    <t>kese-zhestkaya-chernaya-turciya</t>
  </si>
  <si>
    <t>Варежка П-110</t>
  </si>
  <si>
    <t>varezhka-p-110</t>
  </si>
  <si>
    <t>Варежка каучук цвет.</t>
  </si>
  <si>
    <t>varezhka-kauchuk-cvet</t>
  </si>
  <si>
    <t>Губка кирпич ИБ-С</t>
  </si>
  <si>
    <t>gubka-kirpich-ib-s</t>
  </si>
  <si>
    <t>Губка М-102П</t>
  </si>
  <si>
    <t>gubka-m-102p</t>
  </si>
  <si>
    <t>Каучук Ладушка</t>
  </si>
  <si>
    <t>kauchuk-ladushka</t>
  </si>
  <si>
    <t>Мочалка карман ECO LUFFA МR</t>
  </si>
  <si>
    <t>mochalka-karman-eco-luffa-mr</t>
  </si>
  <si>
    <t>Мочалка квадрат ИБ-П</t>
  </si>
  <si>
    <t>mochalka-kvadrat-ib-p</t>
  </si>
  <si>
    <t>Мочалка банька русская (широкая)</t>
  </si>
  <si>
    <t>mochalka-banka-russkaya-shirokaya</t>
  </si>
  <si>
    <t>Мочалка овал скраб нейлон (пухлая, двусторонняя) М143</t>
  </si>
  <si>
    <t>mochalka-oval-skrab-nejlon-pukhlaya-dvustoronnyaya-m143</t>
  </si>
  <si>
    <t>Варежка ROSABELLA люфа карман (072 B-N)</t>
  </si>
  <si>
    <t>varezhka-rosabella-lyufa-karman-072-b-n</t>
  </si>
  <si>
    <t>Варежка скраб Morning star однотон</t>
  </si>
  <si>
    <t>varezhka-skrab-morning-star-odnoton</t>
  </si>
  <si>
    <t>Варежка Кесе без упак. пр-во Китай</t>
  </si>
  <si>
    <t>varezhka-kese-bez-upak-pr-vo-kitaj</t>
  </si>
  <si>
    <t>Варежка кесе полосатая  пр-во Китай</t>
  </si>
  <si>
    <t>varezhka-kese-polosataya-pr-vo-kitaj</t>
  </si>
  <si>
    <t>Губка шкуродер</t>
  </si>
  <si>
    <t>gubka-shkuroder</t>
  </si>
  <si>
    <t>Мочалка банный бум широкая в упак. арт. 01</t>
  </si>
  <si>
    <t>mochalka-bannyj-bum-shirokaya-v-upak-art-01</t>
  </si>
  <si>
    <t>Кирпич банный бум жесткий в упак.</t>
  </si>
  <si>
    <t>kirpich-bannyj-bum-zhestkij-v-upak</t>
  </si>
  <si>
    <t>Мочалка квадратик (мыльная губка)</t>
  </si>
  <si>
    <t>mochalka-kvadratik-mylnaya-gubka</t>
  </si>
  <si>
    <t>Варежка Rimalan RA-70 (черная сизаль)</t>
  </si>
  <si>
    <t>varezhka-rimalan-ra-70-chernaya-sizal</t>
  </si>
  <si>
    <t>Варежка Rimalan RA-73 (черн. круж)</t>
  </si>
  <si>
    <t>varezhka-rimalan-ra-73</t>
  </si>
  <si>
    <t>Варежка Rimalan RA-74 (махровая полоска)</t>
  </si>
  <si>
    <t>varezhka-rimalan-ra-74-makhrovaya-poloska</t>
  </si>
  <si>
    <t>Варежка кунжутная с манжетом Гармония  НСС-1821-1</t>
  </si>
  <si>
    <t>varezhka-kunzhutnaya-s-manzhetom-garmoniya-nss-1821-1</t>
  </si>
  <si>
    <t>Губка для тела паролоновая Каждый день""</t>
  </si>
  <si>
    <t>gubka-dlya-tela-parolonovaya-kazhdyj-den</t>
  </si>
  <si>
    <t>Губка каучук для посуды</t>
  </si>
  <si>
    <t>gubka-kauchuk-dlya-posudy</t>
  </si>
  <si>
    <t>Мочалка овал, 2-х сторон. Мойдодыр" С-111"</t>
  </si>
  <si>
    <t>mochalka-oval-2-kh-storon-mojdodyr-s-111</t>
  </si>
  <si>
    <t>Мочалка-бант F-002</t>
  </si>
  <si>
    <t>mochalka-bant-f-002</t>
  </si>
  <si>
    <t>Набор мочалок Soft tex №9914</t>
  </si>
  <si>
    <t>nabor-mochalok-soft-tex-9914</t>
  </si>
  <si>
    <t>Чудо-губка Мечта хозяйки"  Арт.222"</t>
  </si>
  <si>
    <t>chudo-gubka-mechta-khozyajki-art222</t>
  </si>
  <si>
    <t>Мочалка губка 2-х сторонняя (антицеллюлитная) Каждый день""</t>
  </si>
  <si>
    <t>mochalka-gubka-2-kh-storonnyaya-anticellyulitnaya-kazhdyj-den</t>
  </si>
  <si>
    <t>Губка махровая Кубик""</t>
  </si>
  <si>
    <t>gubka-makhrovaya-kubik</t>
  </si>
  <si>
    <t>Варежка-скраб с пальцем (пара) Налина</t>
  </si>
  <si>
    <t>varezhka-skrab-s-palcem-para-nalina</t>
  </si>
  <si>
    <t>Мочалка- варежка из микрофибры для массажа и пилинга</t>
  </si>
  <si>
    <t>mochalka-varezhka-iz-mikrofibry-dlya-massazha-i-pilinga</t>
  </si>
  <si>
    <t>Мочалка  Бантик</t>
  </si>
  <si>
    <t>Мочалка  Кубик</t>
  </si>
  <si>
    <t>mochalka-kubik</t>
  </si>
  <si>
    <t>Мочалка  Шарик</t>
  </si>
  <si>
    <t>mochalka-sharik</t>
  </si>
  <si>
    <t>Мочалка варежка Мари текс 052 А ( черные круги + пемза)</t>
  </si>
  <si>
    <t>mochalka-varezhka-mari-teks-052-a-chernye-krugi-pemza</t>
  </si>
  <si>
    <t>Набор для пяток 3 предмета ( в блистере)</t>
  </si>
  <si>
    <t>nabor-dlya-pyatok-3-predmeta-v-blistere</t>
  </si>
  <si>
    <t>Пемза косметическая</t>
  </si>
  <si>
    <t>pemza-kosmeticheskaya</t>
  </si>
  <si>
    <t>Мочалка  перчатка дети лапа в ассорт.</t>
  </si>
  <si>
    <t>mochalka-perchatka-deti-lapa-v-assort</t>
  </si>
  <si>
    <t>Мочалка  перчатка дети лапа с рами в ассорт.</t>
  </si>
  <si>
    <t>mochalka-perchatka-deti-lapa-s-rami-v-assort</t>
  </si>
  <si>
    <t>Мочалка варежка дети (авто в ассорт.)</t>
  </si>
  <si>
    <t>mochalka-varezhka-deti-avto-v-assort</t>
  </si>
  <si>
    <t>Мочалка варежка дети (Африка в ассорт.)</t>
  </si>
  <si>
    <t>mochalka-varezhka-deti-afrika-v-assort</t>
  </si>
  <si>
    <t>Мочалка варежка дети (Дисней в ассорт.)</t>
  </si>
  <si>
    <t>mochalka-varezhka-deti-disnej-v-assort</t>
  </si>
  <si>
    <t>Мочалка-варежка дети (животик бант Дисней в ассорт.)</t>
  </si>
  <si>
    <t>mochalka-varezhka-deti-zhivotik-bant-disnej-v-assort</t>
  </si>
  <si>
    <t>Мочалка варежка дети (кошки в ассорт.)</t>
  </si>
  <si>
    <t>mochalka-varezhka-deti-koshki-v-assort</t>
  </si>
  <si>
    <t>Мочалка-варежка дети (попугай+дельфин)</t>
  </si>
  <si>
    <t>mochalka-varezhka-deti-popugajdelfin</t>
  </si>
  <si>
    <t>Мочалка-варежка дети/комби (рами+бантик)</t>
  </si>
  <si>
    <t>mochalka-varezhka-deti-kombi-ramibantik</t>
  </si>
  <si>
    <t>Мочалка-варежка дети/рыбки  (в ассорт.)</t>
  </si>
  <si>
    <t>mochalka-varezhka-deti-rybki-v-assort</t>
  </si>
  <si>
    <t>Мочалка натур. рами детская (в ассорт.)</t>
  </si>
  <si>
    <t>mochalka-natur-rami-detskaya-v-assort</t>
  </si>
  <si>
    <t>Мочалка-перчатка дети (зверюшки в ассорт.)</t>
  </si>
  <si>
    <t>mochalka-perchatka-deti-zveryushki-v-assort</t>
  </si>
  <si>
    <t>Перчатка-скраб однотонная (1шт)</t>
  </si>
  <si>
    <t>perchatka-skrab-odnotonnaya-1sht</t>
  </si>
  <si>
    <t>Мочалка-ракушка (игрушки) 1 шт.</t>
  </si>
  <si>
    <t>mochalka-rakushka-igrushki-1-sht</t>
  </si>
  <si>
    <t>Мочалка массажная “Ракушка” M-18</t>
  </si>
  <si>
    <t>mochalka-massazhnaya-rakushka-m-18</t>
  </si>
  <si>
    <t>Мочалка массажная  “Сердце” M-13</t>
  </si>
  <si>
    <t>mochalka-massazhnaya-serdce-m-13</t>
  </si>
  <si>
    <t>Мочалка массажная  “Яблоко” M-14</t>
  </si>
  <si>
    <t>mochalka-massazhnaya-yabloko-m-14</t>
  </si>
  <si>
    <t>Мочалка  “Овальная” M-3</t>
  </si>
  <si>
    <t>mochalka-ovalnaya-m-3</t>
  </si>
  <si>
    <t>Мочалка детская “Рукавичка-Мини” M-9/C</t>
  </si>
  <si>
    <t>mochalka-detskaya-rukavichka-mini-m-9-c</t>
  </si>
  <si>
    <t>Мочалка детская Дельфин ECO LUFFA М10</t>
  </si>
  <si>
    <t>mochalka-detskaya-delfin-eco-luffa-m10</t>
  </si>
  <si>
    <t>Мочалка детская ECO LUFFA М4-3</t>
  </si>
  <si>
    <t>mochalka-detskaya-eco-luffa-m4-3</t>
  </si>
  <si>
    <t>Мочалка-варежка детская body puff</t>
  </si>
  <si>
    <t>mochalka-varezhka-detskaya-body-puff</t>
  </si>
  <si>
    <t>Мочалка рыбка (мыльная губка)</t>
  </si>
  <si>
    <t>mochalka-rybka-mylnaya-gubka</t>
  </si>
  <si>
    <t>Мочалка уточка (мыльная губка)</t>
  </si>
  <si>
    <t>mochalka-utochka-mylnaya-gubka</t>
  </si>
  <si>
    <t>Губка для тела паролоновая (детская) Каждый день""</t>
  </si>
  <si>
    <t>gubka-dlya-tela-parolonovaya-detskaya-kazhdyj-den</t>
  </si>
  <si>
    <t>Мочалка детская люфа Слоник" Налина"</t>
  </si>
  <si>
    <t>mochalka-detskaya-lyufa-slonik-nalina</t>
  </si>
  <si>
    <t>Мочалка детская Цветок" Налина"</t>
  </si>
  <si>
    <t>mochalka-detskaya-cvetok-nalina</t>
  </si>
  <si>
    <t>Мочалка  Звёздочка</t>
  </si>
  <si>
    <t>mochalka-zvyozdochka</t>
  </si>
  <si>
    <t>Мочалка - варежка детская Рыбка + бант</t>
  </si>
  <si>
    <t>mochalka-varezhka-detskaya-rybka-bant</t>
  </si>
  <si>
    <t>Мочалка ТРИдоДЫР Лилия</t>
  </si>
  <si>
    <t>Мочалки лента</t>
  </si>
  <si>
    <t>mochalka-tridodyr-liliya</t>
  </si>
  <si>
    <t>Мочалка ТРИдоДЫР Мимоза</t>
  </si>
  <si>
    <t>mochalka-tridodyr-mimoza</t>
  </si>
  <si>
    <t>Мочалка ТРИдоДЫР Орхидея</t>
  </si>
  <si>
    <t>mochalka-tridodyr-orkhideya</t>
  </si>
  <si>
    <t>Мочалка №88</t>
  </si>
  <si>
    <t>mochalka-88</t>
  </si>
  <si>
    <t>Мочалка Банный бум в упаковке</t>
  </si>
  <si>
    <t>mochalka-bannyj-bum-v-upakovke</t>
  </si>
  <si>
    <t>Мочалка Червяк""</t>
  </si>
  <si>
    <t>mochalka-chervyak</t>
  </si>
  <si>
    <t>Мочалка №20</t>
  </si>
  <si>
    <t>mochalka-20</t>
  </si>
  <si>
    <t>Мочалка №40</t>
  </si>
  <si>
    <t>mochalka-40</t>
  </si>
  <si>
    <t>Мочалка Мари Текс (body)</t>
  </si>
  <si>
    <t>mochalka-mari-teks-body</t>
  </si>
  <si>
    <t>Мочалка мягкая (body)</t>
  </si>
  <si>
    <t>mochalka-myagkaya-body</t>
  </si>
  <si>
    <t>Мочалка body (полосатая)</t>
  </si>
  <si>
    <t>mochalka-body-polosataya</t>
  </si>
  <si>
    <t>Мочалка-губка Мари текс</t>
  </si>
  <si>
    <t>mochalka-gubka-mari-teks</t>
  </si>
  <si>
    <t>Мочалка однотонная Мари Текс</t>
  </si>
  <si>
    <t>mochalka-odnotonnaya-mari-teks</t>
  </si>
  <si>
    <t>Мочалка махровая полоска</t>
  </si>
  <si>
    <t>mochalka-makhrovaya-poloska</t>
  </si>
  <si>
    <t>Мочалка розовая (клетка) Софи текс №029</t>
  </si>
  <si>
    <t>mochalka-rozovaya-kletka-sofi-teks-029</t>
  </si>
  <si>
    <t>Мочалка Софт текс длинные вязанные ручки</t>
  </si>
  <si>
    <t>mochalka-soft-teks-dlinnye-vyazannye-ruchki</t>
  </si>
  <si>
    <t>Мочалка ТРИдоДЫР ромашка</t>
  </si>
  <si>
    <t>mochalka-tridodyr-romashka</t>
  </si>
  <si>
    <t>Мочалка  №33</t>
  </si>
  <si>
    <t>mochalka-33</t>
  </si>
  <si>
    <t>Мочалка-губка (узкая)</t>
  </si>
  <si>
    <t>mochalka-gubka-uzkaya</t>
  </si>
  <si>
    <t>Мочалка ДамасРоз комби (люфа+синтетика)</t>
  </si>
  <si>
    <t>mochalka-damasroz-kombi-lyufasintetika</t>
  </si>
  <si>
    <t>Мочалка ДамасРоз люфа в 3 сложение</t>
  </si>
  <si>
    <t>mochalka-damasroz-lyufa-v-3-slozhenie</t>
  </si>
  <si>
    <t>Мочалка ДамасРоз синт. в 3 сложения (двуцветная)</t>
  </si>
  <si>
    <t>mochalka-damasroz-sint-v-3-slozheniya-dvucvetnaya</t>
  </si>
  <si>
    <t>Мочалка ДамасРоз синт. в 3 сложения (полоска)</t>
  </si>
  <si>
    <t>mochalka-damasroz-sint-v-3-slozheniya-poloska</t>
  </si>
  <si>
    <t>Мочалка ДамасРоз синт. (полоска)</t>
  </si>
  <si>
    <t>mochalka-damasroz-sint-poloska</t>
  </si>
  <si>
    <t>Мочалка ДамасРоз синт. продольная (полоска)</t>
  </si>
  <si>
    <t>mochalka-damasroz-sint-prodolnaya-poloska</t>
  </si>
  <si>
    <t>Мочалка ДамасРоз синтет. (двуцветная)</t>
  </si>
  <si>
    <t>mochalka-damasroz-sintet-dvucvetnaya</t>
  </si>
  <si>
    <t>Мочалка комби (рами +синтет.) в 1 сложение полоска</t>
  </si>
  <si>
    <t>mochalka-kombi-rami-sintet-v-1-slozhenie-poloska</t>
  </si>
  <si>
    <t>Мочалка комб. (сизал редкая + синтет.) в 1 сложение</t>
  </si>
  <si>
    <t>mochalka-komb-sizal-redkaya-sintet-v-1-slozhenie</t>
  </si>
  <si>
    <t>Мочалка комб. (сизаль + синтет.) в 1 сложение</t>
  </si>
  <si>
    <t>mochalka-komb-sizal-sintet-v-1-slozhenie</t>
  </si>
  <si>
    <t>Мочалка Морнинг стар Атлас</t>
  </si>
  <si>
    <t>mochalka-morning-star-atlas</t>
  </si>
  <si>
    <t>Мочалка Морнинг стар рами цветная</t>
  </si>
  <si>
    <t>mochalka-morning-star-rami-cvetnaya</t>
  </si>
  <si>
    <t>Мочалка ФайнТекс синтет. в 1 сложение</t>
  </si>
  <si>
    <t>mochalka-fajnteks-sintet-v-1-slozhenie</t>
  </si>
  <si>
    <t>Мочалка натур. баран (сизаль) в 1 сложение</t>
  </si>
  <si>
    <t>mochalka-natur-baran-sizal-v-1-slozhenie</t>
  </si>
  <si>
    <t>Мочалка натур. люфа цветная</t>
  </si>
  <si>
    <t>mochalka-natur-lyufa-cvetnaya</t>
  </si>
  <si>
    <t>Мочалка натур. махра клетка (пемза)</t>
  </si>
  <si>
    <t>mochalka-natur-makhra-kletka-pemza</t>
  </si>
  <si>
    <t>Мочалка натур. сизаль и махра (цветы)</t>
  </si>
  <si>
    <t>mochalka-natur-sizal-i-makhra-cvety</t>
  </si>
  <si>
    <t>Мочалка натур. сизаль и махра Body puff (в 1 сложение)</t>
  </si>
  <si>
    <t>mochalka-natur-sizal-i-makhra-body-puff-v-1-slozhenie</t>
  </si>
  <si>
    <t>Мочалка натур. сизаль цвет. с пемзой</t>
  </si>
  <si>
    <t>mochalka-natur-sizal-cvet-s-pemzoj</t>
  </si>
  <si>
    <t>Мочалка Россалинда" синтет. комб."</t>
  </si>
  <si>
    <t>mochalka-rossalinda-sintet-komb</t>
  </si>
  <si>
    <t>Мочалка синт. 555" (60 см)"</t>
  </si>
  <si>
    <t>mochalka-sint-555-60-sm</t>
  </si>
  <si>
    <t>Мочалка синтет. 2 сложения (вер. ручки)</t>
  </si>
  <si>
    <t>mochalka-sintet-2-slozheniya-ver-ruchki</t>
  </si>
  <si>
    <t>Мочалка синтет. в 3 сложения (однотонная)</t>
  </si>
  <si>
    <t>mochalka-sintet-v-3-slozheniya-odnotonnaya</t>
  </si>
  <si>
    <t>Мочалка синтетическая в 2 сложения (с пласт. ручк.)</t>
  </si>
  <si>
    <t>mochalka-sinteticheskaya-v-2-slozheniya-s-plast-ruchk</t>
  </si>
  <si>
    <t>Мочалка синтет. 555" 80см"</t>
  </si>
  <si>
    <t>mochalka-sintet-555-80sm</t>
  </si>
  <si>
    <t>Мочалка длинная МИНИ" вискоза EVA МС-2101"</t>
  </si>
  <si>
    <t>mochalka-dlinnaya-mini-viskoza-eva-ms-2101</t>
  </si>
  <si>
    <t>Мочалка длин. скраб с вер. ручками</t>
  </si>
  <si>
    <t>mochalka-dlin-skrab-s-ver-ruchkami</t>
  </si>
  <si>
    <t>Мочалка Ёжик МТ</t>
  </si>
  <si>
    <t>mochalka-yozhik-mt</t>
  </si>
  <si>
    <t>Мочалка однотонная МТ</t>
  </si>
  <si>
    <t>mochalka-odnotonnaya-mt</t>
  </si>
  <si>
    <t>Мочалка синт. 2 сложения SLS02</t>
  </si>
  <si>
    <t>mochalka-sint-2-slozheniya-sls02</t>
  </si>
  <si>
    <t>Мочалка Софт текс №504</t>
  </si>
  <si>
    <t>mochalka-soft-teks-504</t>
  </si>
  <si>
    <t>Мочалка Софт текс №520</t>
  </si>
  <si>
    <t>mochalka-soft-teks-520</t>
  </si>
  <si>
    <t>Мочалка Софт текс №511</t>
  </si>
  <si>
    <t>mochalka-soft-teks-511</t>
  </si>
  <si>
    <t>Мочалка Софт текс №502</t>
  </si>
  <si>
    <t>mochalka-soft-teks-502</t>
  </si>
  <si>
    <t>Мочалка М-104П</t>
  </si>
  <si>
    <t>mochalka-m-104p</t>
  </si>
  <si>
    <t>Мочалка Софт текс №503</t>
  </si>
  <si>
    <t>mochalka-soft-teks-503</t>
  </si>
  <si>
    <t>Мочалка МPV-39</t>
  </si>
  <si>
    <t>mochalka-mpv-39</t>
  </si>
  <si>
    <t>Мочалка ММ1</t>
  </si>
  <si>
    <t>mochalka-mm1</t>
  </si>
  <si>
    <t>Мочалка П-113М</t>
  </si>
  <si>
    <t>mochalka-p-113m</t>
  </si>
  <si>
    <t>Мочалка П115П в ассорт.</t>
  </si>
  <si>
    <t>mochalka-p115p-v-assort</t>
  </si>
  <si>
    <t>Мочалка П113П</t>
  </si>
  <si>
    <t>mochalka-vdp</t>
  </si>
  <si>
    <t>Мочалка Софт текс №540</t>
  </si>
  <si>
    <t>mochalka-soft-teks-540</t>
  </si>
  <si>
    <t>Мочалка Софт текс №560</t>
  </si>
  <si>
    <t>mochalka-soft-teks-560</t>
  </si>
  <si>
    <t>Мочалка Луки текс махра 3 сложения (дер. ручка)</t>
  </si>
  <si>
    <t>mochalka-luki-teks-makhra-3-slozheniya-der-ruchka</t>
  </si>
  <si>
    <t>Мочалка рами Луки текс (вер. ручка)</t>
  </si>
  <si>
    <t>mochalka-rami-luki-teks-ver-ruchka</t>
  </si>
  <si>
    <t>Мочалка длинная (Губка) МС-2001</t>
  </si>
  <si>
    <t>mochalka-dlinnaya-gubka-ms-2001</t>
  </si>
  <si>
    <t>Мочалка косичка букле Я293028</t>
  </si>
  <si>
    <t>mochalka-kosichka-bukle-ya293028</t>
  </si>
  <si>
    <t>Мочалка М103П</t>
  </si>
  <si>
    <t>mochalka-m103p</t>
  </si>
  <si>
    <t>Мочалка натур. цветная махра клетка (пемза) LJ 2037</t>
  </si>
  <si>
    <t>mochalka-natur-cvetnaya-makhra-kletka-pemza-lj-2037</t>
  </si>
  <si>
    <t>Мочалка  Morning Star (махра черная) LJ-1008-1</t>
  </si>
  <si>
    <t>mochalka-morning-star-makhra-chernaya-lj-1008-1</t>
  </si>
  <si>
    <t>Мочалка  Morninig star (черные круги) LJ-2047</t>
  </si>
  <si>
    <t>mochalka-morninig-star-chernye-krugi-lj-2047</t>
  </si>
  <si>
    <t>Мочалка косичка Мари текс 211</t>
  </si>
  <si>
    <t>mochalka-kosichka-mari-teks-211</t>
  </si>
  <si>
    <t>Мочалка косичка радужная мал.</t>
  </si>
  <si>
    <t>mochalka-kosichka-raduzhnaya-mal</t>
  </si>
  <si>
    <t>Мочалка Медиа Текс скраб в 1 слож.</t>
  </si>
  <si>
    <t>mochalka-media-teks-skrab-v-1-slozh</t>
  </si>
  <si>
    <t>Мочалка японкая с поролоном длинная</t>
  </si>
  <si>
    <t>mochalka-yaponkaya-s-porolonom-dlinnaya</t>
  </si>
  <si>
    <t>Мочалка японская длин. с пласт. ручками</t>
  </si>
  <si>
    <t>mochalka-yaponskaya-dlin-s-plast-ruchkami</t>
  </si>
  <si>
    <t>Мочалка Мой До Дыр" скраб П-103П"</t>
  </si>
  <si>
    <t>mochalka-moj-do-dyr-skrab-p-103p</t>
  </si>
  <si>
    <t>Мочалка Мой До Дыр cизаль 3-го сложения с махрой С-104</t>
  </si>
  <si>
    <t>mochalka-moj-do-dyr-cizal-3-go-slozheniya-s-makhroj-s-104</t>
  </si>
  <si>
    <t>Мочалка Мой До Дыр сизаль 3-го сложения с махрой С-104</t>
  </si>
  <si>
    <t>mochalka-moj-do-dyr-sizal-3-go-slozheniya-s-makhroj-s-104</t>
  </si>
  <si>
    <t>Мочалка Мой До Дыр П117П</t>
  </si>
  <si>
    <t>mochalka-moj-do-dyr-p117p</t>
  </si>
  <si>
    <t>Мочалка с поролоном П118П</t>
  </si>
  <si>
    <t>mochalka-s-porolonom-p118p</t>
  </si>
  <si>
    <t>Мочалка-скраб Гармония НСС 0830А чёрная узкая</t>
  </si>
  <si>
    <t>mochalka-skrab-garmoniya-nss-0830a-chyornaya-uzkaya</t>
  </si>
  <si>
    <t>Мочалка Мойдодыр" П-116"</t>
  </si>
  <si>
    <t>mochalka-mojdodyr-p-116</t>
  </si>
  <si>
    <t>Мочалка полосатая с поролоном Мари текс №082</t>
  </si>
  <si>
    <t>mochalka-polosataya-s-porolonom-mari-teks-082</t>
  </si>
  <si>
    <t>Мочалка-скраб Мойдодыр" П-103-2"</t>
  </si>
  <si>
    <t>mochalka-skrab-mojdodyr-p-103-2</t>
  </si>
  <si>
    <t>Мочалка-скраб Гармония" НСС-0830А"</t>
  </si>
  <si>
    <t>mochalka-skrab-garmoniya-nss-0830a</t>
  </si>
  <si>
    <t>Мочалка Лётная" банная (жесткая) в упак."</t>
  </si>
  <si>
    <t>mochalka-lyotnaya-bannaya-zhestkaya-v-upak</t>
  </si>
  <si>
    <t>Мочалка Мойдодыр П119П</t>
  </si>
  <si>
    <t>mochalka-mojdodyr-p119p</t>
  </si>
  <si>
    <t>Мочалка для широкой спины Шею намылю""</t>
  </si>
  <si>
    <t>mochalka-dlya-shirokoj-spiny-sheyu-namylyu</t>
  </si>
  <si>
    <t>Мочалка ШАХТЕРСКАЯ  Состав поролон, полиэстер, капрон</t>
  </si>
  <si>
    <t>mochalka-shakhterskaya-sostav-porolon-poliester-kapron</t>
  </si>
  <si>
    <t>Мочалка Мари текс (круги) с пемзой № 0130А</t>
  </si>
  <si>
    <t>mochalka-mari-teks-krugi-s-pemzoj-0130a</t>
  </si>
  <si>
    <t>Мочалка 555 ( НЬЮ) 2-х сор. синтетика + каучук</t>
  </si>
  <si>
    <t>mochalka-555-nyu-2-kh-sor-sintetika-kauchuk</t>
  </si>
  <si>
    <t>Мочалка - скраб массажная № 43</t>
  </si>
  <si>
    <t>mochalka-skrab-massazhnaya-43</t>
  </si>
  <si>
    <t>Мочалка  Русалочка Состав поролон, полипропилен</t>
  </si>
  <si>
    <t>mochalka-rusalochka-sostav-porolon-polipropilen</t>
  </si>
  <si>
    <t>Мочалка   Элитная</t>
  </si>
  <si>
    <t>mochalka-elitnaya</t>
  </si>
  <si>
    <t>Мочалка  Двойная</t>
  </si>
  <si>
    <t>mochalka-dvojnaya</t>
  </si>
  <si>
    <t>Мочалка  Ребристая</t>
  </si>
  <si>
    <t>mochalka-rebristaya</t>
  </si>
  <si>
    <t>Мочалка  Южная</t>
  </si>
  <si>
    <t>mochalka-yuzhnaya</t>
  </si>
  <si>
    <t>Мочалка Пушистая</t>
  </si>
  <si>
    <t>mochalka-pushistaya</t>
  </si>
  <si>
    <t>Мочалка SOFT TEX Co без ручки (Сетка с поролоном) в упак.</t>
  </si>
  <si>
    <t>mochalka-soft-tex-co-setka-s-porolonom-v-upak</t>
  </si>
  <si>
    <t>Мочалка кунжут</t>
  </si>
  <si>
    <t>Натуральные</t>
  </si>
  <si>
    <t>mochalka-kunzhut</t>
  </si>
  <si>
    <t>Мочалка варежка натур. (карман жест.)</t>
  </si>
  <si>
    <t>mochalka-varezhka-natur-karman-zhest</t>
  </si>
  <si>
    <t>Мочалка варежка натур. (карман мягкий)</t>
  </si>
  <si>
    <t>mochalka-varezhka-natur-karman-myagkij</t>
  </si>
  <si>
    <t>Мочалка варежка натур. кунжут</t>
  </si>
  <si>
    <t>mochalka-varezhka-natur-kunzhut</t>
  </si>
  <si>
    <t>Мочалка-варежка натур. мелкая сизаль (манжет)</t>
  </si>
  <si>
    <t>mochalka-varezhka-natur-melkaya-sizal-manzhet</t>
  </si>
  <si>
    <t>Мочалка варежка натур. сизаль (1.2 пальца)</t>
  </si>
  <si>
    <t>mochalka-varezhka-natur-sizal-12-palca</t>
  </si>
  <si>
    <t>Мочалка-варежка соты (рами)</t>
  </si>
  <si>
    <t>mochalka-varezhka-soty-rami</t>
  </si>
  <si>
    <t>Мочалка-варежка натур. лён</t>
  </si>
  <si>
    <t>mochalka-varezhka-natur-lyon</t>
  </si>
  <si>
    <t>Мочалка рами в 3 сложения</t>
  </si>
  <si>
    <t>mochalka-rami-v-3-slozheniya</t>
  </si>
  <si>
    <t>Мочалка-варежка натур. люфа Сердце" (карман)"</t>
  </si>
  <si>
    <t>mochalka-varezhka-natur-lyufa-serdce-karman</t>
  </si>
  <si>
    <t>Мочалка-варежка натур. рами кор. (без пальца)</t>
  </si>
  <si>
    <t>mochalka-varezhka-natur-rami-kor-bez-palca</t>
  </si>
  <si>
    <t>Мочалка-варежка натур. рами кор. (палец)</t>
  </si>
  <si>
    <t>mochalka-varezhka-natur-rami-kor-palec</t>
  </si>
  <si>
    <t>Мочалка-карман натур. сизаль (баран)</t>
  </si>
  <si>
    <t>mochalka-karman-natur-sizal-baran</t>
  </si>
  <si>
    <t>Мочалка-варежка сизаль мелкая (массажная)</t>
  </si>
  <si>
    <t>mochalka-varezhka-sizal-melkaya-massazhnaya</t>
  </si>
  <si>
    <t>Мочалка-варежка щетина (сизаль)</t>
  </si>
  <si>
    <t>mochalka-varezhka-shhetina-sizal</t>
  </si>
  <si>
    <t>Мочалка Варитекс длин. двусторон. (люфа)</t>
  </si>
  <si>
    <t>mochalka-variteks-dlin-dvustoron-lyufa</t>
  </si>
  <si>
    <t>Мочалка ДамасРоз люфа квадрат (2-х сторон.)</t>
  </si>
  <si>
    <t>mochalka-damasroz-lyufa-kvadrat-2-kh-storon</t>
  </si>
  <si>
    <t>Мочалка ДамасРоз натур. люфа  в одно сложение</t>
  </si>
  <si>
    <t>mochalka-damasroz-natur-lyufa-v-odno-slozhenie</t>
  </si>
  <si>
    <t>Мочалка ДамасРоз сизаль в 3 сложения</t>
  </si>
  <si>
    <t>mochalka-damasroz-sizal-v-3-slozheniya</t>
  </si>
  <si>
    <t>Мочалка ДамасРоз сизаль в 3 сложения комб.</t>
  </si>
  <si>
    <t>mochalka-damasroz-sizal-v-3-slozheniya-komb</t>
  </si>
  <si>
    <t>Мочалка комб. (рами + синтет.) в 1 сложение</t>
  </si>
  <si>
    <t>mochalka-komb-rami-sintet-v-1-slozhenie</t>
  </si>
  <si>
    <t>Мочалка лента щетина (сизаль) длинная</t>
  </si>
  <si>
    <t>mochalka-lenta-shhetina-sizal-dlinnaya</t>
  </si>
  <si>
    <t>Мочалка лыковая</t>
  </si>
  <si>
    <t>mochalka-lykovaya</t>
  </si>
  <si>
    <t>Мочалка Body puff в 1 сложение (люфа)</t>
  </si>
  <si>
    <t>mochalka-body-puff-v-1-slozhenie-lyufa</t>
  </si>
  <si>
    <t>Мочалка люфа узбекская (отборная)</t>
  </si>
  <si>
    <t>mochalka-lyufa-uzbekskaya-otbornaya</t>
  </si>
  <si>
    <t>Мочалка люфа узбекская (короткая)</t>
  </si>
  <si>
    <t>mochalka-lyufa-uzbekskaya-korotkaya</t>
  </si>
  <si>
    <t>Мочалка Морнинг стар коричневая (цветы)</t>
  </si>
  <si>
    <t>mochalka-morning-star-korichnevaya-cvety</t>
  </si>
  <si>
    <t>Мочалка натур. люфа цветная 3 сложения</t>
  </si>
  <si>
    <t>mochalka-natur-lyufa-cvetnaya-3-slozheniya</t>
  </si>
  <si>
    <t>Мочалка натур. НЬЮ кор. жесткая с пемзой</t>
  </si>
  <si>
    <t>mochalka-natur-nyu-kor-zhestkaya-s-pemzoj</t>
  </si>
  <si>
    <t>Мочалка натур. рами белая</t>
  </si>
  <si>
    <t>mochalka-natur-rami-belaya</t>
  </si>
  <si>
    <t>Мочалка натур. рами кор. (дер. ручки)</t>
  </si>
  <si>
    <t>mochalka-natur-rami-kor-der-ruchki</t>
  </si>
  <si>
    <t>Мочалка натур. рами кор. (пласт. ручки)</t>
  </si>
  <si>
    <t>mochalka-natur-rami-kor-plast-ruchki</t>
  </si>
  <si>
    <t>Мочалка натур. рами кор. (узкая)</t>
  </si>
  <si>
    <t>mochalka-natur-rami-kor-uzkaya</t>
  </si>
  <si>
    <t>Мочалка натур. сизаль комби средняя с пемзой</t>
  </si>
  <si>
    <t>mochalka-natur-sizal-kombi-srednyaya-s-pemzoj</t>
  </si>
  <si>
    <t>Мочалка натур. сизаль (узкая)</t>
  </si>
  <si>
    <t>mochalka-natur-sizal-uzkaya</t>
  </si>
  <si>
    <t>Мочалка натур. сизаль+махра длин. (пемза)</t>
  </si>
  <si>
    <t>mochalka-natur-sizalmakhra-dlin-pemza</t>
  </si>
  <si>
    <t>Мочалка овал баран (сизаль)</t>
  </si>
  <si>
    <t>mochalka-oval-baran-sizal</t>
  </si>
  <si>
    <t>Мочалка люфа Росалинда" (овал)"</t>
  </si>
  <si>
    <t>mochalka-lyufa-rosalinda-oval</t>
  </si>
  <si>
    <t>Спонж для лица (сизаль)</t>
  </si>
  <si>
    <t>sponzh-dlya-lica-sizal</t>
  </si>
  <si>
    <t>Мочалка двусторонняя 0101 дер. сизаль</t>
  </si>
  <si>
    <t>mochalka-dvustoronnyaya-0101-der-sizal</t>
  </si>
  <si>
    <t>Лыко большая</t>
  </si>
  <si>
    <t>lyko-bolshaya</t>
  </si>
  <si>
    <t>Лыко сред.</t>
  </si>
  <si>
    <t>lyko-sred</t>
  </si>
  <si>
    <t>Мочалка Дамас Роз люфа-кирпич</t>
  </si>
  <si>
    <t>mochalka-damas-roz-lyufa-kirpich</t>
  </si>
  <si>
    <t>Мочалка длинная, МИНИ, лён М40</t>
  </si>
  <si>
    <t>mochalka-dlinnaya-mini-lyon-m40</t>
  </si>
  <si>
    <t>МочалкаВарежка", сизаль. EVA МС-36"</t>
  </si>
  <si>
    <t>mochalkavarezhka-sizal-eva-ms-36</t>
  </si>
  <si>
    <t>Мочалка-рукавица (лён) EVA М42</t>
  </si>
  <si>
    <t>mochalka-rukavica-lyon-eva-m42</t>
  </si>
  <si>
    <t>Мочалка люфа узбекская короткая (сред.)</t>
  </si>
  <si>
    <t>mochalka-lyufa-uzbekskaya-korotkaya-sred</t>
  </si>
  <si>
    <t>Мочалка-букле жесткая EVA Я292</t>
  </si>
  <si>
    <t>mochalka-bukle-zhestkaya-eva-ya292</t>
  </si>
  <si>
    <t>Мочалка массажная “Красочная Лента” M4-1/C</t>
  </si>
  <si>
    <t>mochalka-massazhnaya-krasochnaya-lenta-m4-1-c</t>
  </si>
  <si>
    <t>Мочалка “Цилиндрическая MLL2"</t>
  </si>
  <si>
    <t>mochalka-cilindricheskaya-mll2</t>
  </si>
  <si>
    <t>Мочалка для ног “Пемза” M-7</t>
  </si>
  <si>
    <t>mochalka-dlya-nog-pemza-m-7</t>
  </si>
  <si>
    <t>Мочалка ECO LUFFA М4-1</t>
  </si>
  <si>
    <t>mochalka-eco-luffa-m4-1</t>
  </si>
  <si>
    <t>Мочалка ECO LUFFA М4-4</t>
  </si>
  <si>
    <t>mochalka-eco-luffa-m4-4</t>
  </si>
  <si>
    <t>Мочалка ECO LUFFA (овал) М-2</t>
  </si>
  <si>
    <t>mochalka-eco-luffa-oval-m-2</t>
  </si>
  <si>
    <t>Мочалка ECO LUFFA М4-1С в ассорт.</t>
  </si>
  <si>
    <t>mochalka-eco-luffa-m4-1s-v-assort</t>
  </si>
  <si>
    <t>Мочалка ECO LUFFA М4-2</t>
  </si>
  <si>
    <t>mochalka-eco-luffa-m4-2</t>
  </si>
  <si>
    <t>Набор для хозяйственных нужд ECO LUFFA МХ</t>
  </si>
  <si>
    <t>nabor-dlya-khozyajstvennykh-nuzhd-eco-luffa-mkh</t>
  </si>
  <si>
    <t>Спонжик для лица ECO LUFFA М5-1</t>
  </si>
  <si>
    <t>sponzhik-dlya-lica-eco-luffa-m5-1</t>
  </si>
  <si>
    <t>Спонжик для лица ECO LUFFA М5-2</t>
  </si>
  <si>
    <t>sponzhik-dlya-lica-eco-luffa-m5-2</t>
  </si>
  <si>
    <t>Мочалка Букле длинная с ручками Я28</t>
  </si>
  <si>
    <t>mochalka-bukle-dlinnaya-s-ruchkami-ya28</t>
  </si>
  <si>
    <t>Мочалка букле рукавица Я29</t>
  </si>
  <si>
    <t>mochalka-bukle-rukavica-ya29</t>
  </si>
  <si>
    <t>Мочалка длинная лён 46см М401</t>
  </si>
  <si>
    <t>mochalka-dlinnaya-lyon-46sm-m401</t>
  </si>
  <si>
    <t>Мочалка длинная лён 70см М402</t>
  </si>
  <si>
    <t>mochalka-dlinnaya-lyon-70sm-m402</t>
  </si>
  <si>
    <t>Мочалка Morning Star (кунжут) LJ-2021-1</t>
  </si>
  <si>
    <t>mochalka-morning-star-kunzhut-lj-2021-1</t>
  </si>
  <si>
    <t>Мочалка Morning Star (кунжут. клетка чёрная) LJ - 2046</t>
  </si>
  <si>
    <t>mochalka-morning-star-kunzhut-kletka-chyornaya-lj-2046</t>
  </si>
  <si>
    <t>Мочалка  Morning Star (кунжут. узор.)  LJ - 2045</t>
  </si>
  <si>
    <t>mochalka-morning-star-kunzhut-uzor-lj-2045</t>
  </si>
  <si>
    <t>Мочалка  ROSABELLA люфа в 3-го слож.(вер.ручки) 059</t>
  </si>
  <si>
    <t>mochalka-rosabella-lyufa-v-3-go-slozhverruchki-059</t>
  </si>
  <si>
    <t>Мочалка ROSABELLA люфа в 3-го слож. (дер. ручки)</t>
  </si>
  <si>
    <t>mochalka-rosabella-lyufa-v-3-go-slozh-der-ruchki</t>
  </si>
  <si>
    <t>Мочалка  ROSABELLA люфа в 3-го слож. (пласт. ручки) 063</t>
  </si>
  <si>
    <t>mochalka-rosabella-lyufa-v-3-go-slozh-plast-ruchki-063</t>
  </si>
  <si>
    <t>Мочалка ROSABELLA люфа длин. овал 064-N</t>
  </si>
  <si>
    <t>mochalka-rosabella-lyufa-dlin-oval-064-n</t>
  </si>
  <si>
    <t>Мочалка  ROSABELLA люфа овал 073-N</t>
  </si>
  <si>
    <t>mochalka-rosabella-lyufa-oval-073-n</t>
  </si>
  <si>
    <t>Мочалка ROSABELLA люфа средняя овал 079-N</t>
  </si>
  <si>
    <t>mochalka-rosabella-lyufa-srednyaya-oval-079-n</t>
  </si>
  <si>
    <t>Мочалка ROSABELLA люфа в 3-го слож. (вер. ручки) 065-N</t>
  </si>
  <si>
    <t>mochalka-rosabella-lyufa-v-3-go-slozh-ver-ruchki-065-n</t>
  </si>
  <si>
    <t>Мочалка Morning Star (кунжут. полосатая)  LJ - 2021</t>
  </si>
  <si>
    <t>mochalka-morning-star-kunzhut-polosataya-lj-2021</t>
  </si>
  <si>
    <t>Мочалка Мой До Дыр" С-111"</t>
  </si>
  <si>
    <t>mochalka-moj-do-dyr-s-111</t>
  </si>
  <si>
    <t>Мочалка Мой До Дыр cизаль 3-го сложения С-103</t>
  </si>
  <si>
    <t>mochalka-moj-do-dyr-cizal-3-go-slozheniya-s-103</t>
  </si>
  <si>
    <t>Мочалка Мой До Дыр cизаль с поролоном С-112</t>
  </si>
  <si>
    <t>mochalka-moj-do-dyr-cizal-s-porolonom-s-112</t>
  </si>
  <si>
    <t>Мочалка из люфа овальная Налина</t>
  </si>
  <si>
    <t>mochalka-iz-lyufa-ovalnaya-nalina</t>
  </si>
  <si>
    <t>Мочалка Мойдодыр К103К</t>
  </si>
  <si>
    <t>mochalka-mojdodyr-k103k</t>
  </si>
  <si>
    <t>Мочалка Мойдодыр К103П</t>
  </si>
  <si>
    <t>mochalka-mojdodyr-k103p</t>
  </si>
  <si>
    <t>Мочалка Мойдодыр из сизаля С- 113</t>
  </si>
  <si>
    <t>mochalka-mojdodyr-iz-sizalya-s-113</t>
  </si>
  <si>
    <t>Мочалка Мари Текс 0134</t>
  </si>
  <si>
    <t>mochalka-mari-teks-0134</t>
  </si>
  <si>
    <t>ARS Масло эфирное натуральное Орех мускатный 10 мл</t>
  </si>
  <si>
    <t>14) Арома ARS</t>
  </si>
  <si>
    <t>ars-maslo-efirnoe-naturalnoe-orekh-muskatnyj-10-ml</t>
  </si>
  <si>
    <t>ARS Масло эфирное натуральное Эвкалипт 10 мл</t>
  </si>
  <si>
    <t>ars-maslo-efirnoe-naturalnoe-evkalipt-10-ml</t>
  </si>
  <si>
    <t>ARS Масло эфирное натуральное Шалфей 10 мл</t>
  </si>
  <si>
    <t>ars-maslo-efirnoe-naturalnoe-shalfej-10-ml</t>
  </si>
  <si>
    <t>ARS Масло эфирное натуральное Чайное дерево 10 мл</t>
  </si>
  <si>
    <t>ars-maslo-efirnoe-naturalnoe-chajnoe-derevo-10-ml</t>
  </si>
  <si>
    <t>ARS Масло эфирное натуральное Чабрец 10 мл</t>
  </si>
  <si>
    <t>ars-maslo-efirnoe-naturalnoe-chabrec-10-ml</t>
  </si>
  <si>
    <t>ARS Масло эфирное натуральное Цитронелла 10 мл</t>
  </si>
  <si>
    <t>ars-maslo-efirnoe-naturalnoe-citronella-10-ml</t>
  </si>
  <si>
    <t>ARS Масло эфирное натуральное ХО 10 мл опт</t>
  </si>
  <si>
    <t>ars-maslo-efirnoe-naturalnoe-kho-10-ml-opt</t>
  </si>
  <si>
    <t>ARS Масло эфирное натуральное Фенхель 10 мл</t>
  </si>
  <si>
    <t>ars-maslo-efirnoe-naturalnoe-fenkhel-10-ml</t>
  </si>
  <si>
    <t>ARS Масло эфирное натуральное Укроп 10 мл</t>
  </si>
  <si>
    <t>ars-maslo-efirnoe-naturalnoe-ukrop-10-ml</t>
  </si>
  <si>
    <t>ARS Масло эфирное натуральное Туя 10 мл</t>
  </si>
  <si>
    <t>ars-maslo-efirnoe-naturalnoe-tuya-10-ml</t>
  </si>
  <si>
    <t>ARS Масло эфирное натуральное Тмин 10 мл</t>
  </si>
  <si>
    <t>ars-maslo-efirnoe-naturalnoe-tmin-10-ml</t>
  </si>
  <si>
    <t>ARS Масло эфирное натуральное Тимьян 10 мл</t>
  </si>
  <si>
    <t>ars-maslo-efirnoe-naturalnoe-timyan-10-ml</t>
  </si>
  <si>
    <t>ARS Масло эфирное натуральное Сосна 10 мл</t>
  </si>
  <si>
    <t>ars-maslo-efirnoe-naturalnoe-sosna-10-ml</t>
  </si>
  <si>
    <t>ARS Масло эфирное натуральное Сандал 10 мл</t>
  </si>
  <si>
    <t>ars-maslo-efirnoe-naturalnoe-sandal-10-ml</t>
  </si>
  <si>
    <t>ARS Масло эфирное натуральное Ромашка 10 м</t>
  </si>
  <si>
    <t>ars-maslo-efirnoe-naturalnoe-romashka-10-m</t>
  </si>
  <si>
    <t>ARS Масло эфирное натуральное Розовое дерево 10 мл</t>
  </si>
  <si>
    <t>ars-maslo-efirnoe-naturalnoe-rozovoe-derevo-10-ml</t>
  </si>
  <si>
    <t>ARS Масло эфирное натуральное Розмарин 10 мл</t>
  </si>
  <si>
    <t>ars-maslo-efirnoe-naturalnoe-rozmarin-10-ml</t>
  </si>
  <si>
    <t>ARS Масло эфирное натуральное Роза 10 мл</t>
  </si>
  <si>
    <t>ars-maslo-efirnoe-naturalnoe-roza-10-ml</t>
  </si>
  <si>
    <t>ARS Масло эфирное натуральное Полынь Лимонная 10 мл</t>
  </si>
  <si>
    <t>ars-maslo-efirnoe-naturalnoe-polyn-limonnaya-10-ml</t>
  </si>
  <si>
    <t>ARS Масло эфирное натуральное Пихта 10 мл</t>
  </si>
  <si>
    <t>ars-maslo-efirnoe-naturalnoe-pikhta-10-ml</t>
  </si>
  <si>
    <t>ARS Масло эфирное натуральное Петигрейн 10 мл</t>
  </si>
  <si>
    <t>ars-maslo-efirnoe-naturalnoe-petigrejn-10-ml</t>
  </si>
  <si>
    <t>ARS Масло эфирное натуральное Пачули 10 мл</t>
  </si>
  <si>
    <t>ars-maslo-efirnoe-naturalnoe-pachuli-10-ml</t>
  </si>
  <si>
    <t>ARS Масло эфирное натуральное Пальмароза 10 мл</t>
  </si>
  <si>
    <t>ars-maslo-efirnoe-naturalnoe-palmaroza-10-ml</t>
  </si>
  <si>
    <t>ARS Масло эфирное натуральное Нероли 10 мл</t>
  </si>
  <si>
    <t>ars-maslo-efirnoe-naturalnoe-neroli-10-ml</t>
  </si>
  <si>
    <t>ARS Масло эфирное натуральное Мята 10 мл</t>
  </si>
  <si>
    <t>ars-maslo-efirnoe-naturalnoe-myata-10-ml</t>
  </si>
  <si>
    <t>ARS Масло эфирное натуральное Можжевельник 10 мл</t>
  </si>
  <si>
    <t>ars-maslo-efirnoe-naturalnoe-mozhzhevelnik-10-ml</t>
  </si>
  <si>
    <t>ARS Масло эфирное натуральное Мирт 10 мл</t>
  </si>
  <si>
    <t>ars-maslo-efirnoe-naturalnoe-mirt-10-ml</t>
  </si>
  <si>
    <t>ARS Масло эфирное натуральное Мирра 10 мл</t>
  </si>
  <si>
    <t>ars-maslo-efirnoe-naturalnoe-mirra-10-ml</t>
  </si>
  <si>
    <t>ARS Масло эфирное натуральное Мандарин 10 мл</t>
  </si>
  <si>
    <t>ars-maslo-efirnoe-naturalnoe-mandarin-10-ml</t>
  </si>
  <si>
    <t>ARS Масло эфирное натуральное Майоран 10 мл</t>
  </si>
  <si>
    <t>ars-maslo-efirnoe-naturalnoe-majoran-10-ml</t>
  </si>
  <si>
    <t>ARS Масло эфирное натуральное Литсея Кубеба 10 мл</t>
  </si>
  <si>
    <t>ars-maslo-efirnoe-naturalnoe-litseya-kubeba-10-ml</t>
  </si>
  <si>
    <t>ARS Масло эфирное натуральное Лимон 10 мл</t>
  </si>
  <si>
    <t>ars-maslo-efirnoe-naturalnoe-limon-10-ml</t>
  </si>
  <si>
    <t>ARS Масло эфирное натуральное Лиметт 10 мл</t>
  </si>
  <si>
    <t>ars-maslo-efirnoe-naturalnoe-limett-10-ml</t>
  </si>
  <si>
    <t>ARS Масло эфирное натуральное Лемонграсс 10 мл</t>
  </si>
  <si>
    <t>ars-maslo-efirnoe-naturalnoe-lemongrass-10-ml</t>
  </si>
  <si>
    <t>ARS Масло эфирное натуральное Лайм 10 мл</t>
  </si>
  <si>
    <t>ars-maslo-efirnoe-naturalnoe-lajm-10-ml</t>
  </si>
  <si>
    <t>ARS Масло эфирное натуральное Ладан 10 мл</t>
  </si>
  <si>
    <t>ars-maslo-efirnoe-naturalnoe-ladan-10-ml</t>
  </si>
  <si>
    <t>ARS Масло эфирное натуральное Корица 10 мл</t>
  </si>
  <si>
    <t>ars-maslo-efirnoe-naturalnoe-korica-10-ml</t>
  </si>
  <si>
    <t>ARS Масло эфирное натуральное Кориандр 10 мл</t>
  </si>
  <si>
    <t>ars-maslo-efirnoe-naturalnoe-koriandr-10-ml</t>
  </si>
  <si>
    <t>ARS Масло эфирное натуральное Кипарис 10 мл</t>
  </si>
  <si>
    <t>ars-maslo-efirnoe-naturalnoe-kiparis-10-ml</t>
  </si>
  <si>
    <t>ARS Масло эфирное натуральное Кардамон 10 мл</t>
  </si>
  <si>
    <t>ars-maslo-efirnoe-naturalnoe-kardamon-10-ml</t>
  </si>
  <si>
    <t>ARS Масло эфирное натуральное Кайепут 10 мл</t>
  </si>
  <si>
    <t>ars-maslo-efirnoe-naturalnoe-kajeput-10-ml</t>
  </si>
  <si>
    <t>ARS Масло эфирное натуральное Имбирь 10 мл</t>
  </si>
  <si>
    <t>ars-maslo-efirnoe-naturalnoe-imbir-10-ml</t>
  </si>
  <si>
    <t>ARS Масло эфирное натуральное Иланг-иланг 10 мл</t>
  </si>
  <si>
    <t>ars-maslo-efirnoe-naturalnoe-ilang-ilang-10-ml</t>
  </si>
  <si>
    <t>ARS Масло эфирное натуральное Жасмин 10 мл</t>
  </si>
  <si>
    <t>ars-maslo-efirnoe-naturalnoe-zhasmin-10-ml</t>
  </si>
  <si>
    <t>ARS масло эфирное натуральное Ель 10 мл</t>
  </si>
  <si>
    <t>ars-maslo-efirnoe-naturalnoe-el-10-ml</t>
  </si>
  <si>
    <t>ARS Масло эфирное натуральное Душица 10 мл</t>
  </si>
  <si>
    <t>ars-maslo-efirnoe-naturalnoe-dushica-10-ml</t>
  </si>
  <si>
    <t>ARS Масло эфирное натуральное Грейпфрут 10 мл</t>
  </si>
  <si>
    <t>ars-maslo-efirnoe-naturalnoe-grejpfrut-10-ml</t>
  </si>
  <si>
    <t>ARS Масло эфирное натуральное Герань 10 мл</t>
  </si>
  <si>
    <t>ars-maslo-efirnoe-naturalnoe-geran-10-ml</t>
  </si>
  <si>
    <t>ARS Масло эфирное натуральное Гвоздика 10 мл</t>
  </si>
  <si>
    <t>ars-maslo-efirnoe-naturalnoe-gvozdika-10-ml</t>
  </si>
  <si>
    <t>ARS Масло эфирное натуральное Ветивер 10 мл</t>
  </si>
  <si>
    <t>ars-maslo-efirnoe-naturalnoe-vetiver-10-ml</t>
  </si>
  <si>
    <t>ARS Масло эфирное натуральное Вербена 10 мл</t>
  </si>
  <si>
    <t>ars-maslo-efirnoe-naturalnoe-verbena-10-ml</t>
  </si>
  <si>
    <t>ARS Масло эфирное натуральное Валериана 10 мл</t>
  </si>
  <si>
    <t>ars-maslo-efirnoe-naturalnoe-valeriana-10-ml</t>
  </si>
  <si>
    <t>ARS Масло эфирное натуральное Бигарадия 10 мл</t>
  </si>
  <si>
    <t>ars-maslo-efirnoe-naturalnoe-bigaradiya-10-ml</t>
  </si>
  <si>
    <t>ARS Масло эфирное натуральное Бергамот 10 мл</t>
  </si>
  <si>
    <t>ars-maslo-efirnoe-naturalnoe-bergamot-10-ml</t>
  </si>
  <si>
    <t>ARS Масло эфирное натуральное Бархатцы 10мл</t>
  </si>
  <si>
    <t>ars-maslo-efirnoe-naturalnoe-barkhatcy-10ml</t>
  </si>
  <si>
    <t>ARS Масло эфирное натуральное Анис 10 мл</t>
  </si>
  <si>
    <t>ars-maslo-efirnoe-naturalnoe-anis-10-ml</t>
  </si>
  <si>
    <t>ARS Масло эфирное натуральное Апельсин 10 мл</t>
  </si>
  <si>
    <t>ars-maslo-efirnoe-naturalnoe-apelsin-10-ml</t>
  </si>
  <si>
    <t>ARS Масло эфирное натуральное 10 мл Базилик 10 мл</t>
  </si>
  <si>
    <t>ars-maslo-efirnoe-naturalnoe-10-ml-bazilik-10-ml</t>
  </si>
  <si>
    <t>ARS Масло эфирное натуральное  Мелисса 10 мл</t>
  </si>
  <si>
    <t>ars-maslo-efirnoe-naturalnoe-melissa-10-ml</t>
  </si>
  <si>
    <t>ARS Масло эфирное натуральное Кедр 10 мл</t>
  </si>
  <si>
    <t>ars-maslo-efirnoe-naturalnoe-kedr-10-ml</t>
  </si>
  <si>
    <t>ARS Масло эфирное Лаванда натуральное  10 мл</t>
  </si>
  <si>
    <t>ars-maslo-efirnoe-lavanda-naturalnoe-10-ml</t>
  </si>
  <si>
    <t>ARS Мало эфирное Лавр 10 мл</t>
  </si>
  <si>
    <t>ars-malo-efirnoe-lavr-10-ml</t>
  </si>
  <si>
    <t>ARS Смесь натуральных масел Против воспаления ( лаванда и роза) 100 мл с дозатором</t>
  </si>
  <si>
    <t>ars-smes-naturalnykh-masel-protiv-vospaleniya-lavanda-i-roza-100-ml-s-dozatorom</t>
  </si>
  <si>
    <t>ARS Смесь натуральных масел После загара ( мята перечная) 100 мл с дозатором</t>
  </si>
  <si>
    <t>ars-smes-naturalnykh-masel-posle-zagara-myata-perechnaya-100-ml-s-dozatorom</t>
  </si>
  <si>
    <t>ARS Смесь натуральных масел После бритья (Мята и розмарин) с дозатором 100 мл</t>
  </si>
  <si>
    <t>ars-smes-naturalnykh-masel-posle-britya-myata-i-rozmarin-s-dozatorom-100-ml</t>
  </si>
  <si>
    <t>ARS Смесь натуральных масел для ног  ( мята и чайное дерево) 100 мл с дозатором</t>
  </si>
  <si>
    <t>ars-smes-naturalnykh-masel-dlya-nog-myata-i-chajnoe-derevo-100-ml-s-dozatorom</t>
  </si>
  <si>
    <t>ARS Смесь масел для ухода за сухой кожей лица ( с дозатором) 100 мл</t>
  </si>
  <si>
    <t>ars-smes-masel-dlya-ukhoda-za-sukhoj-kozhej-lica-s-dozatorom-100-ml</t>
  </si>
  <si>
    <t>ARS Смесь масел для ухода за жирной кожей лица ( с дозатором) 100 мл</t>
  </si>
  <si>
    <t>ars-smes-masel-dlya-ukhoda-za-zhirnoj-kozhej-lica-s-dozatorom-100-ml</t>
  </si>
  <si>
    <t>ARS Смесь масел для ног (Мята и чайное дерево) с дозатором 100 мл</t>
  </si>
  <si>
    <t>ars-smes-masel-dlya-nog-myata-i-chajnoe-derevo-s-dozatorom-100-ml</t>
  </si>
  <si>
    <t>ARS Смесь масел для лица ( Иланг - иланг и розовое дерево) с дозатором 100 мл</t>
  </si>
  <si>
    <t>ars-smes-masel-dlya-lica-ilang-ilang-i-rozovoe-derevo-s-dozatorom-100-ml</t>
  </si>
  <si>
    <t>ARS Смесь Масел для загара (Иланг - иланг и лаванда) с дозатором 100 мл</t>
  </si>
  <si>
    <t>ars-smes-masel-dlya-zagara-ilang-ilang-i-lavanda-s-dozatorom-100-ml</t>
  </si>
  <si>
    <t>ARS Смесь масел  для ухода за зрелой кожей лица ( с дозатором) 100 мл</t>
  </si>
  <si>
    <t>ars-smes-masel-dlya-ukhoda-za-zreloj-kozhej-lica-s-dozatorom-100-ml</t>
  </si>
  <si>
    <t>ARS Смесь  для  волос Иланг - иланг и розовое дерево  ( дозатором) 100 мл</t>
  </si>
  <si>
    <t>ars-smes-dlya-volos-ilang-ilang-i-rozovoe-derevo-dozatorom-100-ml</t>
  </si>
  <si>
    <t>ARS Скраб кофейный антицеллюлитный 250 г</t>
  </si>
  <si>
    <t>ars-skrab-kofejnyj-anticellyulitnyj-250-g</t>
  </si>
  <si>
    <t>ARS Скраб для тела Ладан и Роза 250 г.</t>
  </si>
  <si>
    <t>ars-skrab-dlya-tela-ladan-i-roza-250-g</t>
  </si>
  <si>
    <t>ARS Розовая вода 350 мл</t>
  </si>
  <si>
    <t>ars-rozovaya-voda-350-ml</t>
  </si>
  <si>
    <t>ARS Розовая вода 200 мл</t>
  </si>
  <si>
    <t>ars-rozovaya-voda-200-ml</t>
  </si>
  <si>
    <t>ARS Натуральное масло от укусов насекомых ( лаванла, мелисса и гвоздика)  100мл с дозатором</t>
  </si>
  <si>
    <t>ars-naturalnoe-maslo-ot-ukusov-nasekomykh-lavanla-melissa-i-gvozdika-100ml-s-dozatorom</t>
  </si>
  <si>
    <t>ARS Натуральная соль мертвого моря  для ванн ( Иорданская) банка 300 г.</t>
  </si>
  <si>
    <t>ars-naturalnaya-sol-mertvogo-morya-dlya-vann-iordanskaya-banka-300-g</t>
  </si>
  <si>
    <t>ARS Натуральная  соль для ванны Сакская Розовая 300г. банка</t>
  </si>
  <si>
    <t>ars-naturalnaya-sol-dlya-vanny-sakskaya-rozovaya-300g-banka</t>
  </si>
  <si>
    <t>ARS Набор эфирных масел Стихия Огня ( лаванда, можжевелник, лимон ) 3 шт х 10мл</t>
  </si>
  <si>
    <t>ars-nabor-efirnykh-masel-stikhiya-ognya-lavanda-mozhzhevelnik-limon-3-sht-kh-10ml</t>
  </si>
  <si>
    <t>ARS Набор эфирных масел Стихия Земли (т чайное дерево, эвкалипт, мята ) 3 шт х 10 мл</t>
  </si>
  <si>
    <t>ars-nabor-efirnykh-masel-stikhiya-zemli-t-chajnoe-derevo-evkalipt-myata-3-sht-kh-10-ml</t>
  </si>
  <si>
    <t>ARS Набор эфирных масел Стихия Воздуха ( мята, апельсин, эвкалипт ) 3 шт х 10 мл</t>
  </si>
  <si>
    <t>ars-nabor-efirnykh-masel-stikhiya-vozdukha-myata-apelsin-evkalipt-3-sht-kh-10-ml</t>
  </si>
  <si>
    <t>ARS Набор эфирных масел Стихия Воды ( лаванда, лимон, пихта )  3 шт х 10 мл</t>
  </si>
  <si>
    <t>ars-nabor-efirnykh-masel-stikhiya-vody-lavanda-limon-pikhta-3-sht-kh-10-ml</t>
  </si>
  <si>
    <t>ARS Набор эфирных масел для похудения Стройность от пр ироды 3 х10мл ( грейпфрут, можжевельник, герань)</t>
  </si>
  <si>
    <t>ars-nabor-efirnykh-masel-dlya-pokhudeniya-strojnost-ot-pr-irody-3-kh10ml-grejpfrut-mozhzhevelnik-geran</t>
  </si>
  <si>
    <t>ARS Набор эфирных масел Банный дух Успокаивающий 3 х10 мл ( мелисса, лаванда,лимон)</t>
  </si>
  <si>
    <t>ars-nabor-efirnykh-masel-bannyj-dukh-uspokaivayushhij-3-kh10-ml-melissa-lavandalimon</t>
  </si>
  <si>
    <t>ARS Набор эфирных масел Банны й дух Оздоровительный 3 х 10 мл ( пихта, эвкалипт, бергамот)</t>
  </si>
  <si>
    <t>ars-nabor-efirnykh-masel-banny-j-dukh-ozdorovitelnyj-3-kh-10-ml-pikhta-evkalipt-bergamot</t>
  </si>
  <si>
    <t>ARS Массажныйнатуральный бальзам  Согревающий  100 мл с дозатором</t>
  </si>
  <si>
    <t>ars-massazhnyjnaturalnyj-balzam-sogrevayushhij-100-ml-s-dozatorom</t>
  </si>
  <si>
    <t>ARS Массажный натуральный бальзам  От суставных болей с дозатором 100 мл опт</t>
  </si>
  <si>
    <t>ars-massazhnyj-naturalnyj-balzam-ot-sustavnykh-bolej-s-dozatorom-100-ml-opt</t>
  </si>
  <si>
    <t>ARS Массажный бальзам Профилактический 100 мл с дозатором</t>
  </si>
  <si>
    <t>ars-massazhnyj-balzam-profilakticheskij-100-ml-s-dozatorom</t>
  </si>
  <si>
    <t>ARS Массажный бальзам Противопростудный 100 мл с дозатаром</t>
  </si>
  <si>
    <t>ars-massazhnyj-balzam-protivoprostudnyj-100-ml-s-dozatarom</t>
  </si>
  <si>
    <t>ARS Массажный бальзам Антицеллюлитный с дозатором 100 мл</t>
  </si>
  <si>
    <t>ars-massazhnyj-balzam-anticellyulitnyj-s-dozatorom-100-ml</t>
  </si>
  <si>
    <t>ARS Массажный бальзам Антистресс с дозатором 100 мл</t>
  </si>
  <si>
    <t>ars-massazhnyj-balzam-antistress-s-dozatorom-100-ml</t>
  </si>
  <si>
    <t>ARS Масло натуральное от солнечных ожогов ( лаванда и роза) 100 мл с дозатором</t>
  </si>
  <si>
    <t>ars-maslo-naturalnoe-ot-solnechnykh-ozhogov-lavanda-i-roza-100-ml-s-dozatorom</t>
  </si>
  <si>
    <t>ARS Масло натуральное для волос с дозатором 100 мл ( на основе растительных масел)</t>
  </si>
  <si>
    <t>ars-maslo-naturalnoe-dlya-volos-s-dozatorom-100-ml-na-osnove-rastitelnykh-masel</t>
  </si>
  <si>
    <t>ARS Лавандовая вода 350 мл</t>
  </si>
  <si>
    <t>ars-lavandovaya-voda-350-ml</t>
  </si>
  <si>
    <t>ARS Лавандовая вода 200 мл</t>
  </si>
  <si>
    <t>ars-lavandovaya-voda-200-ml</t>
  </si>
  <si>
    <t>ARS Жирное натуральное масло ШИ в банке 75 г.</t>
  </si>
  <si>
    <t>ars-zhirnoe-naturalnoe-maslo-shi-v-banke-75-g</t>
  </si>
  <si>
    <t>ARS Жирное натуральное масло Ростков пшеницы 100 мл с дозатором</t>
  </si>
  <si>
    <t>ars-zhirnoe-naturalnoe-maslo-rostkov-pshenicy-100-ml-s-dozatorom</t>
  </si>
  <si>
    <t>ARS Жирное натуральное масло Репейное 100 мл с дозатором</t>
  </si>
  <si>
    <t>ars-zhirnoe-naturalnoe-maslo-repejnoe-100-ml-s-dozatorom</t>
  </si>
  <si>
    <t>ARS Жирное натуральное масло Примула вечерняя 100 мл с дозатором</t>
  </si>
  <si>
    <t>ars-zhirnoe-naturalnoe-maslo-primula-vechernyaya-100-ml-s-dozatorom</t>
  </si>
  <si>
    <t>ARS Жирное натуральное масло Персика с дозатором 100 мл</t>
  </si>
  <si>
    <t>ars-zhirnoe-naturalnoe-maslo-persika-s-dozatorom-100-ml</t>
  </si>
  <si>
    <t>ARS Жирное натуральное масло Миндальное с дозатором 100 мл</t>
  </si>
  <si>
    <t>ars-zhirnoe-naturalnoe-maslo-mindalnoe-s-dozatorom-100-ml</t>
  </si>
  <si>
    <t>ARS Жирное натуральное масло Макадамии 100 мл с дозатором</t>
  </si>
  <si>
    <t>ars-zhirnoe-naturalnoe-maslo-makadamii-100-ml-s-dozatorom</t>
  </si>
  <si>
    <t>ARS Жирное натуральное масло Жожоба 100 мл с дозатором</t>
  </si>
  <si>
    <t>ars-zhirnoe-naturalnoe-maslo-zhozhoba-100-ml-s-dozatorom</t>
  </si>
  <si>
    <t>ARS Жирное натуральное масло Авокадо 100 мл с дозатором</t>
  </si>
  <si>
    <t>ars-zhirnoe-naturalnoe-maslo-avokado-100-ml-s-dozatorom</t>
  </si>
  <si>
    <t>ARS Жирное натуральное масло Абрикосовое  100мл с дозатором</t>
  </si>
  <si>
    <t>ars-zhirnoe-naturalnoe-maslo-abrikosovoe-100ml-s-dozatorom</t>
  </si>
  <si>
    <t>ARS Жирное натуральное масло Расторопши 100мл с дозатором</t>
  </si>
  <si>
    <t>ars-zhirnoe-naturalnoe-maslo-rastoropshi-100ml-s-dozatorom</t>
  </si>
  <si>
    <t>ARS Жирное натуральное масло Кунжутное 100 мл с дозатором</t>
  </si>
  <si>
    <t>ars-zhirnoe-naturalnoe-maslo-kunzhutnoe-100-ml-s-dozatorom</t>
  </si>
  <si>
    <t>ARS Жирное натуральное масло натуральное для лица Моной ( в банке)  75 г.</t>
  </si>
  <si>
    <t>ars-zhirnoe-naturalnoe-maslo-naturalnoe-dlya-lica-monoj-v-banke-75-g</t>
  </si>
  <si>
    <t>ARS Жирное натуральное масло Какао (банка 75 г)</t>
  </si>
  <si>
    <t>ars-zhirnoe-naturalnoe-maslo-kakao-banka-75-g</t>
  </si>
  <si>
    <t>ARS Жирное натуральное масло Виноградных косточек 100 мл с дозатором</t>
  </si>
  <si>
    <t>ars-zhirnoe-naturalnoe-maslo-vinogradnykh-kostochek-100-ml-s-dozatorom</t>
  </si>
  <si>
    <t>ARS Жирное  натуральное масло Виноградных косточек 100 мл с дозатором</t>
  </si>
  <si>
    <t>ARS Набор Ароматы Мира Восток ( Масла 12 шт х 5мл, 2 шт х 10 мл, мыло 20г.)</t>
  </si>
  <si>
    <t>ars-nabor-aromaty-mira-vostok-masla-12-sht-kh-5ml-2-sht-kh-10-ml-mylo-20g</t>
  </si>
  <si>
    <t>ARS Набор Ароматы Мира Запад ( масла 12 шт х 5 мл, 2шт х 10 мл , мыло 20 г.)</t>
  </si>
  <si>
    <t>ars-nabor-aromaty-mira-zapad-masla-12-sht-kh-5-ml-2sht-kh-10-ml-mylo-20-g</t>
  </si>
  <si>
    <t>ARS Набор Ароматы мира Север (Масла 12 шт х 5мл, 2 шт х 10 мл, мыло 20г.)</t>
  </si>
  <si>
    <t>ars-nabor-aromaty-mira-sever-masla-12-sht-kh-5ml-2-sht-kh-10-ml-mylo-20g</t>
  </si>
  <si>
    <t>ARS Набор Ароматы Мира Юг (Масла 12 шт х 5мл, 2 шт х 10 мл, мыло 20г.)</t>
  </si>
  <si>
    <t>ars-nabor-aromaty-mira-yug-masla-12-sht-kh-5ml-2-sht-kh-10-ml-mylo-20g</t>
  </si>
  <si>
    <t>ARS Набор эфирных масел Королевство Ароматов  Хвойные 7 шт х 5 мл</t>
  </si>
  <si>
    <t>ars-nabor-efirnykh-masel-korolevstvo-aromatov-khvojnye-7-sht-kh-5-ml</t>
  </si>
  <si>
    <t>ARS Набор эфирных масел Королевство Ароматов  Цветочные 7 шт х 5 мл ( коробка)</t>
  </si>
  <si>
    <t>ars-nabor-efirnykh-masel-korolevstvo-aromatov-cvetochnye-7-sht-kh-5-ml-korobka</t>
  </si>
  <si>
    <t>ARS Набор эфирных масел Королевство ароматов пряные 7 шт х 5мл ( коробка)</t>
  </si>
  <si>
    <t>ars-nabor-efirnykh-masel-korolevstvo-aromatov-pryanye-7-sht-kh-5ml-korobka</t>
  </si>
  <si>
    <t>ARS Набор эфирных масел Королевство Ароматов Цитрусовые 7 шт х 5 мл</t>
  </si>
  <si>
    <t>ars-nabor-efirnykh-masel-korolevstvo-aromatov-citrusovye-7-sht-kh-5-ml</t>
  </si>
  <si>
    <t>ARS Аромалампа Айвенго</t>
  </si>
  <si>
    <t>ars-aromalampa-ajvengo</t>
  </si>
  <si>
    <t>ARS аромалампа Баба Яга</t>
  </si>
  <si>
    <t>ars-aromalampa-baba-yaga</t>
  </si>
  <si>
    <t>ARS аромалампа гнутая крыша узкая</t>
  </si>
  <si>
    <t>ars-aromalampa-gnutaya-krysha-uzkaya</t>
  </si>
  <si>
    <t>ARS аромалампа гофман</t>
  </si>
  <si>
    <t>ars-aromalampa-gofman</t>
  </si>
  <si>
    <t>ARS аромалампа Джинсовый</t>
  </si>
  <si>
    <t>Каталог</t>
  </si>
  <si>
    <t>ars-aromalampa-dzhinsovyj</t>
  </si>
  <si>
    <t>ARS аромалампа Домик Тузик</t>
  </si>
  <si>
    <t>ars-aromalampa-domik-tuzik</t>
  </si>
  <si>
    <t>ARS аромалампа Зеркало</t>
  </si>
  <si>
    <t>ars-aromalampa-zerkalo</t>
  </si>
  <si>
    <t>ARS аромалампа Клаус</t>
  </si>
  <si>
    <t>ars-aromalampa-klaus</t>
  </si>
  <si>
    <t>ARS аромалампа Клеш</t>
  </si>
  <si>
    <t>ars-aromalampa-klesh</t>
  </si>
  <si>
    <t>ARS аромалампа лори</t>
  </si>
  <si>
    <t>ars-aromalampa-lori</t>
  </si>
  <si>
    <t>ARS аромалампа Марта</t>
  </si>
  <si>
    <t>ars-aromalampa-marta</t>
  </si>
  <si>
    <t>ARS аромалампа Новый</t>
  </si>
  <si>
    <t>ars-aromalampa-novyj</t>
  </si>
  <si>
    <t>ARS аромалампа Панцирь</t>
  </si>
  <si>
    <t>ars-aromalampa-pancir</t>
  </si>
  <si>
    <t xml:space="preserve">ARS аромалампа Пихта Домик </t>
  </si>
  <si>
    <t>ars-aromalampa-pikhta-domik-</t>
  </si>
  <si>
    <t>ARS аромалампа Полянка</t>
  </si>
  <si>
    <t>ars-aromalampa-polyanka</t>
  </si>
  <si>
    <t>ARS аромалампа Пряник</t>
  </si>
  <si>
    <t>ars-aromalampa-pryanik</t>
  </si>
  <si>
    <t>ARS аромалампа Санчо</t>
  </si>
  <si>
    <t>ars-aromalampa-sancho</t>
  </si>
  <si>
    <t xml:space="preserve">ARS аромалампа Сердечко </t>
  </si>
  <si>
    <t>ars-aromalampa-serdechko-</t>
  </si>
  <si>
    <t>ARS аромалампа Соломка</t>
  </si>
  <si>
    <t>ars-aromalampa-solomka</t>
  </si>
  <si>
    <t>ARS аромалампа Хатка</t>
  </si>
  <si>
    <t>ars-aromalampa-khatka</t>
  </si>
  <si>
    <t>Веник эвкалипт (серебристый)</t>
  </si>
  <si>
    <t>venik-evkalipt-serebristyj</t>
  </si>
  <si>
    <t>Массажер антицеллюлитный для тела + съемная ручка</t>
  </si>
  <si>
    <t>massazher-anticellyulitnyj-dlya-tela-semnaya-ruchka</t>
  </si>
  <si>
    <t>Накидка махровая мужская пр-во Турция (в тубусе) 75х1,40см</t>
  </si>
  <si>
    <t>nakidka-makhrovaya-muzhskaya-pr-vo-turciya-v-tubuse-75kh140sm</t>
  </si>
  <si>
    <t xml:space="preserve">Веник дуб VIP бол. с вер. ручкой (без упак.) </t>
  </si>
  <si>
    <t>venik-dub-vip-bol-s-ver-ruchkoj-bez-upak-</t>
  </si>
  <si>
    <t>Веник дуб VIP сред. с вер. ручкой (без упак.)</t>
  </si>
  <si>
    <t>venik-dub-vip-sred-s-ver-ruchkoj-bez-upak</t>
  </si>
  <si>
    <t>Пихтовый крем-бальзам 25 мл</t>
  </si>
  <si>
    <t>pikhtovyj-krem-balzam-25-ml</t>
  </si>
  <si>
    <t>Накидка махровая женская пр-во Турция 80х1,50см</t>
  </si>
  <si>
    <t>nakidka-makhrovaya-zhenskaya-pr-vo-turciya-80kh150sm</t>
  </si>
  <si>
    <t>Парео махровое 100% хлопок пр. Турция</t>
  </si>
  <si>
    <t>pareo-makhrovoe-100-khlopok-pr-turciya</t>
  </si>
  <si>
    <t>Сибирь  РД  4101 Расческа деревянная с кольцом узкий зуб 5 х 43 х157 мм</t>
  </si>
  <si>
    <t>rascheska-kolco-155kh4sm-</t>
  </si>
  <si>
    <t>Сибирь РД 1103 Расческа деревянная 5 х 36 х 180 мм</t>
  </si>
  <si>
    <t>rascheska-iz-sibirskoj-berezy-melkij-shag-12kh4sm</t>
  </si>
  <si>
    <t>Сибирь РД  3301 Расческа деревянная с ручкой широкий зуб 5 х 43 х 197 мм</t>
  </si>
  <si>
    <t>rascheska-iz-sibirskoj-berezy-c-ruchkoj-krupnyj-shag-185kh4sm</t>
  </si>
  <si>
    <t>Сибирь РД 3101 Расческа деревянная с ручкой мелкий зуб 5 х43 х 197мм</t>
  </si>
  <si>
    <t>rascheska-iz-sibirskoj-berezy-c-ruchkoj-melkij-shag-185kh4sm</t>
  </si>
  <si>
    <t>Сибирь РД 2301 Гребень деревянный большой комби 5х43х197мм</t>
  </si>
  <si>
    <t>rascheska-kombi-195kh4sm-</t>
  </si>
  <si>
    <t>Сибирь  ЛП 1401 Лопатка деревянная фасонная</t>
  </si>
  <si>
    <t>sibir-lp-1401-lopatka-derevyannaya-fasonnaya</t>
  </si>
  <si>
    <t>Сибирь  ПА1204 Пилка для ног малая 40 х 100мм</t>
  </si>
  <si>
    <t>sibir-pa1204-pilka-dlya-nog-malaya-40-kh-100mm</t>
  </si>
  <si>
    <t>Сибирь ЛЖ 15 01 Ложка деревянная</t>
  </si>
  <si>
    <t>sibir-lzh-15-01-lozhka-derevyannaya</t>
  </si>
  <si>
    <t>Сибирь ЛМ 01 Ложк а для мёда ( к-кт 3 шт)  диаметр 20мм длина 100мм</t>
  </si>
  <si>
    <t>sibir-lm-01-lozhk-a-dlya-myoda-k-kt-3-sht-diametr-20mm-dlina-100mm</t>
  </si>
  <si>
    <t>Сибирь ПА 1106 Пилка для ног фасонная Размер 6 х 45 х 250 мм наждачка зернистость 150 х 80 пр-во kingspor Германия</t>
  </si>
  <si>
    <t>sibir-pa-1106-pilka-dlya-nog-fasonnaya-razmer-6-kh-45-kh-250-mm-nazhdachka-zernistost-150-kh-80-pr-vo-kingspor-germaniya</t>
  </si>
  <si>
    <t>Сибирь РД 3201 Расческа деревянная с ручкой мелкий зуб 5 х 43 х 197 мм</t>
  </si>
  <si>
    <t>sibir-rd-3201-rascheska-derevyannaya-s-ruchkoj-melkij-zub-5-kh-43-kh-197-mm</t>
  </si>
  <si>
    <t>Сибирь РД 4102  Расческа деревянная с уголком 5 х 36 х 157 мм</t>
  </si>
  <si>
    <t>sibir-rd-4102-rascheska-derevyannaya-s-ugolkom-5-kh-36-kh-157-mm</t>
  </si>
  <si>
    <t>Сибирь РД 5101 Гребень массажный деревянный 9 х 55 х 135мм</t>
  </si>
  <si>
    <t>sibir-rd-5101-greben-massazhnyj-derevyannyj-9-kh-55-kh-135mm</t>
  </si>
  <si>
    <t>Варежка 100% хлопок с кантом Огнеупорная</t>
  </si>
  <si>
    <t>varezhka-100-khlopok-s-kantom</t>
  </si>
  <si>
    <t xml:space="preserve">Варежка с кантом 100% хлоп. с выш. </t>
  </si>
  <si>
    <t>varezhka-s-kantom-100-khlop-s-vysh-</t>
  </si>
  <si>
    <t>Коврик Огнеупорный с вышивкой 100% хлопок 45x32см</t>
  </si>
  <si>
    <t>kovrik-100-khlopok-45x32sm</t>
  </si>
  <si>
    <t>Коврик и варежка с выш. в косметичке Огнеупорные 100% хлоп.</t>
  </si>
  <si>
    <t>kovrik-i-varezhka-s-vysh-v-kosmketichke-100-khlop</t>
  </si>
  <si>
    <t>Коврик с кантом Огнеупорный 100% хлоп. 45x32</t>
  </si>
  <si>
    <t>kovrik-s-kantom-100-khlop-45x32</t>
  </si>
  <si>
    <t>Чалма 100% махра</t>
  </si>
  <si>
    <t>chalma-100-makhra</t>
  </si>
  <si>
    <t>Шака 4-кл с кантом 100% хлоп. Огнеупорная</t>
  </si>
  <si>
    <t>shaka-4-kl-s-kantom-100-khlop-</t>
  </si>
  <si>
    <t xml:space="preserve">Шака 4-кл с кантом 100% хлоп. с выш. </t>
  </si>
  <si>
    <t>19) Шапки для бани</t>
  </si>
  <si>
    <t>shaka-4-kl-s-kantom-100-khlop-s-vysh-</t>
  </si>
  <si>
    <t>Шапка, коврик и варежка 100% хлоп. с кантом Огнеупорная</t>
  </si>
  <si>
    <t>shapka-kovrik-i-varezhka-100-khlop-s-kantom</t>
  </si>
  <si>
    <t>Шапка, коврик и варежка с выш. 100% хлоп. с кантом в косметичке Огнеупорная</t>
  </si>
  <si>
    <t>бочонок пивной 5л дуб</t>
  </si>
  <si>
    <t>20) Бондарные изделия,Запарники, вёдра, шайки</t>
  </si>
  <si>
    <t>bochonok-pivnoj-5l-dub</t>
  </si>
  <si>
    <t xml:space="preserve">Чалма для сушки волос в пакете </t>
  </si>
  <si>
    <t>chalma-dlya-sushki-volos-v-pakete-</t>
  </si>
  <si>
    <t>Шайка 5,5л с нерж вставк (ручка канат) дуб</t>
  </si>
  <si>
    <t>shajka-55l-s-nerzh-vstavk-ruchka-kanat-dub</t>
  </si>
  <si>
    <t>Ароматизатор OBSI 100 мл  с распылителем Березовый</t>
  </si>
  <si>
    <t>aromatizator-obsi-100-ml-s-raspylitelem-berezovyj</t>
  </si>
  <si>
    <t>Ароматизатор OBSI 100 мл  с распылителем Дубовый</t>
  </si>
  <si>
    <t>aromatizator-obsi-100-ml-s-raspylitelem-dubovyj</t>
  </si>
  <si>
    <t>Ароматизатор OBSI 100 мл  с распылителем Эвкалиптовый</t>
  </si>
  <si>
    <t>aromatizator-obsi-100-ml-s-raspylitelem-evkaliptovyj</t>
  </si>
  <si>
    <t>Веник для снятия пыли из бамбука сред.</t>
  </si>
  <si>
    <t>venik-dlya-snyatiya-pyli-iz-bambuka-mal</t>
  </si>
  <si>
    <t>Веник из бамбука большой обмотан. ручка для домашней уборки</t>
  </si>
  <si>
    <t>venik-iz-bambuka-bolshoj-obmotan-ruchka-dlya-domashnej-uborki</t>
  </si>
  <si>
    <t>Веник из бамбука с дерев. ручкой для домашней уборки</t>
  </si>
  <si>
    <t>venik-iz-bambuka-s-derev-ruchkoj-dlya-domashnej-uborki</t>
  </si>
  <si>
    <t>Веник из бамбука средний  обмотан ручка для домашней уборки</t>
  </si>
  <si>
    <t>venik-iz-bambuka-srednij-obmotan-ruchka-dlya-domashnej-uborki</t>
  </si>
  <si>
    <t>Лежак из 100% хб (жаростойкая ткань) размер 0,7х1,5м</t>
  </si>
  <si>
    <t>lezhak-iz-100-khb-zharostojkaya-tkan-razmer-07kh15m</t>
  </si>
  <si>
    <t>Масло Календулы для тела 70 мл</t>
  </si>
  <si>
    <t>maslo-kalenduly-dlya-tela-70-ml</t>
  </si>
  <si>
    <t>Масло Морозника для тела 70 мл</t>
  </si>
  <si>
    <t>maslo-moroznika-dlya-tela-70-ml</t>
  </si>
  <si>
    <t xml:space="preserve">Масло Репейника для укрепления волос 70 мл </t>
  </si>
  <si>
    <t>maslo-repejnika-dlya-ukrepleniya-volos-70-ml-</t>
  </si>
  <si>
    <t>Масло Ромашки для тела 70 мл</t>
  </si>
  <si>
    <t>maslo-romashki-dlya-tela-70-ml</t>
  </si>
  <si>
    <t>Масло Чаги для тела 70 мл</t>
  </si>
  <si>
    <t>maslo-chagi-dlya-tela-70-ml</t>
  </si>
  <si>
    <t>Масло Череды для тела 70 мл</t>
  </si>
  <si>
    <t>maslo-cheredy-dlya-tela-70-ml</t>
  </si>
  <si>
    <t>Масло Эвкалипта для тела 70 мл</t>
  </si>
  <si>
    <t>maslo-evkalipta-dlya-tela-70-ml</t>
  </si>
  <si>
    <t xml:space="preserve">Чудо-шланг 22,5 м. </t>
  </si>
  <si>
    <t>chudo-shlang-225-m-</t>
  </si>
  <si>
    <t>Настой травяной АНТИСТРЕСС (лаванда, мята, мелисса) 100 мл.</t>
  </si>
  <si>
    <t>nastoj-travyanoj-antistress-lavanda-myata-melissa-100-ml</t>
  </si>
  <si>
    <t>Настой травяной АПЕЛЬСИН 100мл.</t>
  </si>
  <si>
    <t>nastoj-travyanoj-apelsin-100ml</t>
  </si>
  <si>
    <t>Настой травяной БЕРЕЗА 100 мл.</t>
  </si>
  <si>
    <t>nastoj-travyanoj-bereza-100-ml</t>
  </si>
  <si>
    <t>Настой травяной БОДРОСТЬ ДУХА (эвкалипт, полынь, пихта) 100 мл.</t>
  </si>
  <si>
    <t>nastoj-travyanoj-bodrost-dukha-evkalipt-polyn-pikhta-100-ml</t>
  </si>
  <si>
    <t>Настой травяной ГОРНАЯ ЛАВАНДА 100 мл.</t>
  </si>
  <si>
    <t>nastoj-travyanoj-gornaya-lavanda-100-ml</t>
  </si>
  <si>
    <t>Настой травяной ДУБ 100 мл.</t>
  </si>
  <si>
    <t>nastoj-travyanoj-dub-100-ml</t>
  </si>
  <si>
    <t>Настой травяной ДУШИЦА 100мл.</t>
  </si>
  <si>
    <t>nastoj-travyanoj-dushica-100ml</t>
  </si>
  <si>
    <t>Настой травяной ЕЛЬ 100мл.</t>
  </si>
  <si>
    <t>nastoj-travyanoj-el-100ml</t>
  </si>
  <si>
    <t>Настой травяной КЕДР 100мл.</t>
  </si>
  <si>
    <t>nastoj-travyanoj-kedr-100ml</t>
  </si>
  <si>
    <t>Настой травяной ЛИМОН 100мл.</t>
  </si>
  <si>
    <t>nastoj-travyanoj-limon-100ml</t>
  </si>
  <si>
    <t>Настой травяной ЛИПА 100 мл.</t>
  </si>
  <si>
    <t>nastoj-travyanoj-lipa-100-ml</t>
  </si>
  <si>
    <t>Настой травяной МЕЛИССА 100мл.</t>
  </si>
  <si>
    <t>nastoj-travyanoj-melissa-100ml</t>
  </si>
  <si>
    <t>Настой травяной МОЖЖЕВЕЛЬНИК 100мл</t>
  </si>
  <si>
    <t>nastoj-travyanoj-mozhzhevelnik-100ml</t>
  </si>
  <si>
    <t>Настой травяной МЯТА 100мл</t>
  </si>
  <si>
    <t>nastoj-travyanoj-myata-100ml</t>
  </si>
  <si>
    <t>Настой травяной ПИХТА 100мл.</t>
  </si>
  <si>
    <t>nastoj-travyanoj-pikhta-100ml</t>
  </si>
  <si>
    <t>Настой травяной ПОЛЫНЬ 100 мл.</t>
  </si>
  <si>
    <t>nastoj-travyanoj-polyn-100-ml</t>
  </si>
  <si>
    <t>Настой травяной СКАЖИ ПРОСТУДЕ НЕТ (эвкалипт, ромашка, чабрец) 100 мл.</t>
  </si>
  <si>
    <t>nastoj-travyanoj-skazhi-prostude-net-evkalipt-romashka-chabrec-100-ml</t>
  </si>
  <si>
    <t>Настой травяной СОСНА 100мл.</t>
  </si>
  <si>
    <t>nastoj-travyanoj-sosna-100ml</t>
  </si>
  <si>
    <t>Настой травяной ЧАБРЕЦ 100мл.</t>
  </si>
  <si>
    <t>nastoj-travyanoj-chabrec-100ml</t>
  </si>
  <si>
    <t>Настой травяной ШАЛФЕЙ 100мл.</t>
  </si>
  <si>
    <t>nastoj-travyanoj-shalfej-100ml</t>
  </si>
  <si>
    <t>Настой травяной ЭВКАЛИПТ 100мл</t>
  </si>
  <si>
    <t>nastoj-travyanoj-evkalipt-100ml</t>
  </si>
  <si>
    <t>Буденовка 2-х детал серая ПШ с окантовкой</t>
  </si>
  <si>
    <t>budenovka-2-kh-detal-seraya-psh-s-okantovkoj</t>
  </si>
  <si>
    <t>Буденовка 2-х детал. белая ПШ</t>
  </si>
  <si>
    <t>budenovka-2-kh-detal-belaya-psh</t>
  </si>
  <si>
    <t>Буденовка 5 -ти кл белая ПШ</t>
  </si>
  <si>
    <t>budenovka-5-ti-kl-belaya-psh</t>
  </si>
  <si>
    <t>Буденовка 5-ти кл комби ПШ</t>
  </si>
  <si>
    <t>budenovka-5-ti-kl-kombi-psh</t>
  </si>
  <si>
    <t>Буденовка 5-ти кл. серая ПШ</t>
  </si>
  <si>
    <t>budenovka-5-ti-kl-seraya-psh</t>
  </si>
  <si>
    <t>Буденовка белая короткое ухо  ПШ</t>
  </si>
  <si>
    <t>budenovka-belaya-korotkoe-ukho-psh</t>
  </si>
  <si>
    <t xml:space="preserve">Буденовка серая короткое ухо ПШ </t>
  </si>
  <si>
    <t>budenovka-seraya-korotkoe-ukho-psh-</t>
  </si>
  <si>
    <t>Варежка серая ПШ</t>
  </si>
  <si>
    <t>varezhka-seraya-psh</t>
  </si>
  <si>
    <t>Варежка2-х кл бел. шерсть</t>
  </si>
  <si>
    <t>varezhka2-kh-kl-bel-sherst</t>
  </si>
  <si>
    <t>Коврик бел. шерсть 43х32 см</t>
  </si>
  <si>
    <t>kovrik-bel-sherst-43kh32-sm</t>
  </si>
  <si>
    <t>Коврик круглый комби ПШ</t>
  </si>
  <si>
    <t>kovrik-kruglyj-kombi-psh</t>
  </si>
  <si>
    <t xml:space="preserve">Коврик серый ПШ 43х32см </t>
  </si>
  <si>
    <t>kovrik-seryj-psh-43kh32sm-</t>
  </si>
  <si>
    <t>Колпак Рыбацкий полноцветный фетр</t>
  </si>
  <si>
    <t>Летчик комби (фетр цветной, оранжевый)</t>
  </si>
  <si>
    <t>letchik-kombi-fetr-</t>
  </si>
  <si>
    <t>Массаже медицинский для тела ЛИДЕР ( 2 колеса)</t>
  </si>
  <si>
    <t>massazhe-medicinskij-dlya-tela-lider-2-kolesa</t>
  </si>
  <si>
    <t>Массажер для тела ЛИДЕР ( Нью) 4 колеса</t>
  </si>
  <si>
    <t>massazher-dlya-tela-lider-nyu-4-kolesa</t>
  </si>
  <si>
    <t xml:space="preserve">ОS Мусс для тела  Балийский цветок 250 мг арт  10075 </t>
  </si>
  <si>
    <t>os-muss-dlya-tela-balijskij-cvetok-250-mg-art-10075-</t>
  </si>
  <si>
    <t>Панама с дуб листиками ПШ</t>
  </si>
  <si>
    <t>panama-s-dub-listikami-psh</t>
  </si>
  <si>
    <t>Папаха серая ПШ  с лентой</t>
  </si>
  <si>
    <t>papakha-seraya-psh-s-lentoj</t>
  </si>
  <si>
    <t>Папаха серая ПШ лента с выш Атаман</t>
  </si>
  <si>
    <t>papakha-seraya-psh-lenta-s-vysh-ataman</t>
  </si>
  <si>
    <t xml:space="preserve">Папаха серая ПШ лента с выш Батя </t>
  </si>
  <si>
    <t>papakha-seraya-psh-lenta-s-vysh-batya-</t>
  </si>
  <si>
    <t>Папаха серая ПШ лента с выш Генерал</t>
  </si>
  <si>
    <t>papakha-seraya-psh-lenta-s-vysh-general</t>
  </si>
  <si>
    <t>Папаха серая ПШ лента с выш Маршал</t>
  </si>
  <si>
    <t>papakha-seraya-psh-lenta-s-vysh-marshal</t>
  </si>
  <si>
    <t>Папаха серая ПШ лента с выш Полковник</t>
  </si>
  <si>
    <t>papakha-seraya-psh-lenta-s-vysh-polkovnik</t>
  </si>
  <si>
    <t>Пилотка белая ПШ</t>
  </si>
  <si>
    <t>pilotka-belaya-psh</t>
  </si>
  <si>
    <t>Пират серый ПШ</t>
  </si>
  <si>
    <t>pirat-seryj-psh</t>
  </si>
  <si>
    <t xml:space="preserve">Танкист оригинал серый с большой кокардой </t>
  </si>
  <si>
    <t>tankist-original-seryj-s-bolshoj-kokardoj-</t>
  </si>
  <si>
    <t xml:space="preserve">Танкист серый ПШ </t>
  </si>
  <si>
    <t>tankist-seryj-psh-</t>
  </si>
  <si>
    <t>Тапки для бани беж ПШ .тонкие</t>
  </si>
  <si>
    <t>tapki-dlya-bani-bezh-psh-tonkie</t>
  </si>
  <si>
    <t>Тапки тонкие комби ПШ</t>
  </si>
  <si>
    <t>tapki-tonkie-kombi-psh</t>
  </si>
  <si>
    <t>Ушанка белая ПШ с выш  На Берлин</t>
  </si>
  <si>
    <t>ushanka-belaya-psh-s-vysh-na-berlin</t>
  </si>
  <si>
    <t>Ушанка белая ПШ с выш За Родину</t>
  </si>
  <si>
    <t>ushanka-belaya-psh-s-vysh-za-rodinu</t>
  </si>
  <si>
    <t>Ушанка белая шерсть с фетр. кантом со значком</t>
  </si>
  <si>
    <t>ushanka-belaya-sherst-s-fetr-kantom-so-znachkom</t>
  </si>
  <si>
    <t>Ушанка комби ПШ лента с выш Звезда</t>
  </si>
  <si>
    <t>ushanka-kombi-psh-lenta-s-vysh-zvezda</t>
  </si>
  <si>
    <t>Ушанка комби ПШ со звездой</t>
  </si>
  <si>
    <t>ushanka-kombi-psh-so-zvezdoj</t>
  </si>
  <si>
    <t xml:space="preserve">Ушанка коричнев ПШ со значком </t>
  </si>
  <si>
    <t>ushanka-korichnev-psh-so-znachkom-</t>
  </si>
  <si>
    <t>Ушанка коричневая ПШ белый перед со значком</t>
  </si>
  <si>
    <t>ushanka-korichnevaya-psh-belyj-pered-so-znachkom</t>
  </si>
  <si>
    <t>Ушанка серая ПШ с выш За Родину</t>
  </si>
  <si>
    <t>ushanka-seraya-psh-s-vysh-za-rodinu</t>
  </si>
  <si>
    <t xml:space="preserve">Ушанка серая ПШ с выш На Берлин </t>
  </si>
  <si>
    <t>ushanka-seraya-psh-s-vysh-na-berlin-</t>
  </si>
  <si>
    <t>Фуражка Председатель цветной фетр</t>
  </si>
  <si>
    <t>furazhka-predsedatel-cvetnoj-fetr</t>
  </si>
  <si>
    <t xml:space="preserve">Фуражка Товарищ Сухов цветной фетр </t>
  </si>
  <si>
    <t>furazhka-tovarissh-sukhov-cvetnoj-fetr-</t>
  </si>
  <si>
    <t>Чудо - банка  для тела  Тюльпан для интенсивного воздействия</t>
  </si>
  <si>
    <t>chudo-banka-dlya-tela-tyulpan-dlya-intensivnogo-vozdejstviya</t>
  </si>
  <si>
    <t xml:space="preserve">Шапка детская 2-х цвеная ПШ комби </t>
  </si>
  <si>
    <t>shapka-detskaya-2-kh-cvenaya-psh-kombi-</t>
  </si>
  <si>
    <t xml:space="preserve">Шапка детская ПШ с выш Эх банька </t>
  </si>
  <si>
    <t>shapka-detskaya-psh-s-vysh-ekh-banka-</t>
  </si>
  <si>
    <t xml:space="preserve">Шапка детская с выш ПШ  В бане веник дороже денег </t>
  </si>
  <si>
    <t>shapka-detskaya-s-vysh-psh-v-bane-venik-dorozhe-deneg-</t>
  </si>
  <si>
    <t xml:space="preserve">Шапка детская с выш ПШ Баня парит силу дарит </t>
  </si>
  <si>
    <t>shapka-detskaya-s-vysh-psh-banya-parit-silu-darit-</t>
  </si>
  <si>
    <t>Шапка детская цветная ПШ комби</t>
  </si>
  <si>
    <t>shapka-detskaya-cvetnaya-psh-kombi</t>
  </si>
  <si>
    <t>Шапка для бани 5- кл серая ПШ ( гигант)</t>
  </si>
  <si>
    <t>Без вышивки</t>
  </si>
  <si>
    <t>shapka-dlya-bani-5-kl-seraya-psh-gigant</t>
  </si>
  <si>
    <t>Шапки для бани и сауны 8-ми кл. комб.</t>
  </si>
  <si>
    <t>shapki-dlya-bani-i-sauny-8-mi-kl-komb</t>
  </si>
  <si>
    <t>Шапки для бани и сауны 8-ми кл. без вышивки</t>
  </si>
  <si>
    <t>shapki-dlya-bani-i-sauny-8-mi-kl-bez-vyshivki</t>
  </si>
  <si>
    <t>Шапки для бани и сауны 4х клинка комб.</t>
  </si>
  <si>
    <t>shapki-dlya-bani-i-sauny-4kh-klinka-komb</t>
  </si>
  <si>
    <t>Шапки для бани и сауны 4-х клинка без вышивки</t>
  </si>
  <si>
    <t>shapki-dlya-bani-i-sauny-4-kh-klinka-bez-vyshivki</t>
  </si>
  <si>
    <t>Шапки для бани и сауны 16-ти клин.комб. ПШ</t>
  </si>
  <si>
    <t>shapki-dlya-bani-i-sauny-16-ti-klinkomb-1sort</t>
  </si>
  <si>
    <t>Шапки для бани и сауны 16-ти кл. без вышивки Шерсть</t>
  </si>
  <si>
    <t>shapki-dlya-bani-i-sauny-16-ti-kl-bez-vyshivki</t>
  </si>
  <si>
    <t>Шапка для бани Дубовый лист""</t>
  </si>
  <si>
    <t>shapka-dlya-bani-dubovyj-list</t>
  </si>
  <si>
    <t>Колпак для бани без выш. с цветным кантом (гигант)</t>
  </si>
  <si>
    <t>kolpak-dlya-bani-bez-vysh-s-cvetnym-kantom-gigant</t>
  </si>
  <si>
    <t>Колпак для бани бесшовный (фетр) в ассорт.</t>
  </si>
  <si>
    <t>kolpak-dlya-bani-besshovnyj-fetr-v-assort</t>
  </si>
  <si>
    <t>Шапка 4-кл. без выш. (темно серая) ПШ</t>
  </si>
  <si>
    <t>shapka-4-kl-bez-vysh-temno-seraya</t>
  </si>
  <si>
    <t>Шапка 4-кл.комби шерсть + лист</t>
  </si>
  <si>
    <t>shapka-4-klkombi-shinel-list</t>
  </si>
  <si>
    <t>Шапка для бани 4-кл. комби (оранж.)</t>
  </si>
  <si>
    <t>shapka-dlya-bani-4-kl-kombi-oranzh</t>
  </si>
  <si>
    <t>Шапка для бани 4-кл. комби (синяя)</t>
  </si>
  <si>
    <t>shapka-dlya-bani-4-kl-kombi-sinyaya</t>
  </si>
  <si>
    <t>Шапка для бани 4-кл комби без выш. (шерсть)</t>
  </si>
  <si>
    <t>shapka-dlya-bani-4-kl-kombi-bez-vysh-shinel</t>
  </si>
  <si>
    <t>Шапка для бани c листиком ПШ</t>
  </si>
  <si>
    <t>shapka-dlya-bani-c-listikom-psh</t>
  </si>
  <si>
    <t>Шапка для бани 8-кл. комби шерсть</t>
  </si>
  <si>
    <t>shapka-dlya-bani-8-kl-kombi-shinel</t>
  </si>
  <si>
    <t>Шапка для бани 16-кл. комби шинель</t>
  </si>
  <si>
    <t>shapka-dlya-bani-16-kl-kombi-shinel</t>
  </si>
  <si>
    <t>Шапка 4-кл.белая с листиком (100% шерсть)</t>
  </si>
  <si>
    <t>shapka-4-klbelaya-s-listikom-100-sherst</t>
  </si>
  <si>
    <t>Шапка 4-кл. серая с листиком (100% шерсть)</t>
  </si>
  <si>
    <t>shapka-4-kl-seraya-s-listikom-100-sherst</t>
  </si>
  <si>
    <t>Шапка 4-кл. без выш. ПШ белая</t>
  </si>
  <si>
    <t>shapka-4-kl-bez-vysh-psh-belaya</t>
  </si>
  <si>
    <t>Шапка 4-кл.комби без выш. ПШ</t>
  </si>
  <si>
    <t>shapka-4-klkombi-bez-vysh-psh</t>
  </si>
  <si>
    <t>Шапка 4-кл. без выш. ПШ беж.</t>
  </si>
  <si>
    <t>shapka-4-kl-bez-vysh-psh-bezh</t>
  </si>
  <si>
    <t>Шапка 4-кл. комби с дуб лист. ПШ</t>
  </si>
  <si>
    <t>shapka-4-kl-kombi-s-dub-list-psh</t>
  </si>
  <si>
    <t>Шапка 4-кл. бел. шерсть</t>
  </si>
  <si>
    <t>shapka-4-kl-bel-sherst</t>
  </si>
  <si>
    <t>Шапка 4-кл. бел. ПШ</t>
  </si>
  <si>
    <t>shapka-4-kl-bel-psh</t>
  </si>
  <si>
    <t>Шапка 4-кл с дуб. листиками ПШ белая</t>
  </si>
  <si>
    <t>shapka-4-kl-s-dub-listikami-psh-belaya</t>
  </si>
  <si>
    <t>Шапка ПШ дуб. листики</t>
  </si>
  <si>
    <t>shapka-psh-dub-listiki</t>
  </si>
  <si>
    <t>Шапка ПШ комби с дуб. листиками</t>
  </si>
  <si>
    <t>shapka-psh-kombi-s-dub-listikami</t>
  </si>
  <si>
    <t>Шапка 5-кл серая с дуб. листиками (гигант)</t>
  </si>
  <si>
    <t>shapka-5-kl-seraya-s-dub-listikami-gigant</t>
  </si>
  <si>
    <t>Шапка 4-кл фигурный край без выш. (шерсть) в ассорт.</t>
  </si>
  <si>
    <t>shapka-4-kl-figurnyj-kraj-bez-vysh-sherst-v-assort</t>
  </si>
  <si>
    <t>Шапка для бани и сауны 4-кл. коричн. фигурный край ПШ без выш. + листики</t>
  </si>
  <si>
    <t>shapka-dlya-bani-i-sauny-4-kl-korichn-figurnyj-kraj-psh-bez-vysh-listiki</t>
  </si>
  <si>
    <t>Термометр  С легким паром  средний в пакете</t>
  </si>
  <si>
    <t>termometr-s-legkim-parom-srednij-v-pakete</t>
  </si>
  <si>
    <t>Крышка к ушату, запарнику 3,5 л</t>
  </si>
  <si>
    <t>kryshka-k-ushatu-zaparniku-35-l</t>
  </si>
  <si>
    <t xml:space="preserve">Вешалка - полка большая 6 рожков (Нью) </t>
  </si>
  <si>
    <t>veshalka-polka-bolshaya-6-rozhkov-nyu-</t>
  </si>
  <si>
    <t xml:space="preserve">Полка 2-х уровневая 4 рожка  М -54 </t>
  </si>
  <si>
    <t>polka-2-kh-urovnevaya-4-rozhka-m-54-</t>
  </si>
  <si>
    <t>Классическая</t>
  </si>
  <si>
    <t>klassicheskaya</t>
  </si>
  <si>
    <t>Шапка с вышивкой Банька""</t>
  </si>
  <si>
    <t>Шапки 5-кл.</t>
  </si>
  <si>
    <t>shapka-s-vyshivkoj-banka</t>
  </si>
  <si>
    <t>Шапка с вышивкой Баня настоящего мужика""</t>
  </si>
  <si>
    <t>shapka-s-vyshivkoj-banya-nastoyasshego-muzhika</t>
  </si>
  <si>
    <t>Шапка с вышивкой Баня по русски""</t>
  </si>
  <si>
    <t>shapka-s-vyshivkoj-banya-po-russki</t>
  </si>
  <si>
    <t>Шапка с вышивкой Без веника не входить""</t>
  </si>
  <si>
    <t>shapka-s-vyshivkoj-bez-venika-ne-vkhodit</t>
  </si>
  <si>
    <t>Шапка с вышивкой Брось якорь""</t>
  </si>
  <si>
    <t>shapka-s-vyshivkoj-bros-yakor</t>
  </si>
  <si>
    <t>Шапка с вышивкой Все в баню""</t>
  </si>
  <si>
    <t>shapka-s-vyshivkoj-vse-v-banyu</t>
  </si>
  <si>
    <t>Шапка с вышивкой Генералов нет!""</t>
  </si>
  <si>
    <t>shapka-s-vyshivkoj-generalov-net</t>
  </si>
  <si>
    <t>Шапка с вышивкой Денег много не бывает""</t>
  </si>
  <si>
    <t>shapka-s-vyshivkoj-deneg-mnogo-ne-byvaet</t>
  </si>
  <si>
    <t>Шапка с вышивкой Добрая баня""</t>
  </si>
  <si>
    <t>shapka-s-vyshivkoj-dobraya-banya</t>
  </si>
  <si>
    <t>Шапка с вышивкой Жизнь удивительна""</t>
  </si>
  <si>
    <t>shapka-s-vyshivkoj-zhizn-udivitelna</t>
  </si>
  <si>
    <t>Шапка с вышивкой Заходите будет жарко""</t>
  </si>
  <si>
    <t>shapka-s-vyshivkoj-zakhodite-budet-zharko</t>
  </si>
  <si>
    <t>Шапка с вышивкой Звезда""</t>
  </si>
  <si>
    <t>shapka-s-vyshivkoj-zvezda</t>
  </si>
  <si>
    <t>Шапка с вышивкой Лучший банщик""</t>
  </si>
  <si>
    <t>shapka-s-vyshivkoj-luchshij-bansshik</t>
  </si>
  <si>
    <t>Шапка с вышивкой Мою до дыр""</t>
  </si>
  <si>
    <t>shapka-s-vyshivkoj-moyu-do-dyr</t>
  </si>
  <si>
    <t>Шапка с вышивкой Настоящий полковник""</t>
  </si>
  <si>
    <t>shapka-s-vyshivkoj-nastoyasshij-polkovnik</t>
  </si>
  <si>
    <t>Шапка с вышивкой Оставь одежду""</t>
  </si>
  <si>
    <t>shapka-s-vyshivkoj-ostav-odezhdu</t>
  </si>
  <si>
    <t>Шапка с вышивкой Офицерское собрание""</t>
  </si>
  <si>
    <t>shapka-s-vyshivkoj-oficerskoe-sobranie</t>
  </si>
  <si>
    <t>Шапка с вышивкой Парюсь по царски""</t>
  </si>
  <si>
    <t>shapka-s-vyshivkoj-paryus-po-carski</t>
  </si>
  <si>
    <t>Шапка с вышивкой Пива нет! Идите в баню""</t>
  </si>
  <si>
    <t>shapka-s-vyshivkoj-piva-net-idite-v-banyu</t>
  </si>
  <si>
    <t>Шапка с вышивкой Пиво налито""</t>
  </si>
  <si>
    <t>shapka-s-vyshivkoj-pivo-nalito</t>
  </si>
  <si>
    <t>Шапка с вышивкой Под шапкой лучшие мозги""</t>
  </si>
  <si>
    <t>shapka-s-vyshivkoj-pod-shapkoj-luchshie-mozgi</t>
  </si>
  <si>
    <t>Шапка с вышивкой Рожденный в СССР""</t>
  </si>
  <si>
    <t>shapka-s-vyshivkoj-rozhdennyj-v-sssr</t>
  </si>
  <si>
    <t>Шапка с вышивкой С легким паром""</t>
  </si>
  <si>
    <t>shapka-s-vyshivkoj-s-legkim-parom</t>
  </si>
  <si>
    <t>Шапка с вышивкой Сауна""</t>
  </si>
  <si>
    <t>shapka-s-vyshivkoj-sauna</t>
  </si>
  <si>
    <t>Шапка с вышивкой Таможня дает добро""</t>
  </si>
  <si>
    <t>shapka-s-vyshivkoj-tamozhnya-daet-dobro</t>
  </si>
  <si>
    <t>Шапка с вышивкой Ты морячка я моряк""</t>
  </si>
  <si>
    <t>shapka-s-vyshivkoj-ty-moryachka-ya-moryak</t>
  </si>
  <si>
    <t>Шапка с вышивкой Устаешь на работе""</t>
  </si>
  <si>
    <t>shapka-s-vyshivkoj-ustaesh-na-rabote</t>
  </si>
  <si>
    <t>Шапка с вышивкой Хозяин бани""</t>
  </si>
  <si>
    <t>shapka-s-vyshivkoj-khozyain-bani</t>
  </si>
  <si>
    <t>Шапка с вышивкой Шеф""</t>
  </si>
  <si>
    <t>shapka-s-vyshivkoj-shef</t>
  </si>
  <si>
    <t xml:space="preserve"> Модельная шляпа Колокольчик" 100% шерсть"</t>
  </si>
  <si>
    <t>Модельная шляпа Наполеон" сукно + 100% шерсть"</t>
  </si>
  <si>
    <t>modelnaya-shlyapa-napoleon-sukno-100-sherst</t>
  </si>
  <si>
    <t>Модельная шляпа Панама дамская" 100% шерсть"</t>
  </si>
  <si>
    <t>modelnaya-shlyapa-panama-damskaya-100-sherst</t>
  </si>
  <si>
    <t>Модельная шляпа Пилотка" 100% шерсть"</t>
  </si>
  <si>
    <t>modelnaya-shlyapa-pilotka-100-sherst</t>
  </si>
  <si>
    <t>Панама Сауна" серая сукно"</t>
  </si>
  <si>
    <t>modelnaya-shlyapa-tropiki-100-sherst</t>
  </si>
  <si>
    <t>Модельная шляпа Ушанка" Финляндия 100% шерсть"</t>
  </si>
  <si>
    <t>modelnaya-shlyapa-ushanka-finlyandiya-100-sherst</t>
  </si>
  <si>
    <t>Модельная шляпа Феска" 100% "</t>
  </si>
  <si>
    <t>modelnaya-shlyapa-feska-100-</t>
  </si>
  <si>
    <t xml:space="preserve"> Коврик для сауны без вышивки</t>
  </si>
  <si>
    <t>Коврик для сауны с вышивкой Без веника не входить""</t>
  </si>
  <si>
    <t>kovrik-dlya-sauny-s-vyshivkoj-bez-venika-ne-vkhodit-sg</t>
  </si>
  <si>
    <t>Коврик для сауны с вышивкой Банька""</t>
  </si>
  <si>
    <t>kovrik-dlya-sauny-s-vyshivkoj-banka</t>
  </si>
  <si>
    <t>Коврик для сауны с вышивкой Жизнь удивительна" "</t>
  </si>
  <si>
    <t>kovrik-dlya-sauny-s-vyshivkoj-zhizn-udivitelna-</t>
  </si>
  <si>
    <t>Коврик для сауны с вышивкой Идите в баню" "</t>
  </si>
  <si>
    <t>kovrik-dlya-sauny-s-vyshivkoj-idite-v-banyu-</t>
  </si>
  <si>
    <t>Коврик для сауны с вышивкой Настоящий полковник""</t>
  </si>
  <si>
    <t>kovrik-dlya-sauny-s-vyshivkoj-nastoyasshij-polkovnik</t>
  </si>
  <si>
    <t>Коврик для сауны с вышивкой С легким паром" "</t>
  </si>
  <si>
    <t>kovrik-dlya-sauny-s-vyshivkoj-s-legkim-parom-</t>
  </si>
  <si>
    <t>Коврик для сауны с вышивкой Хозяин бани" "</t>
  </si>
  <si>
    <t>kovrik-dlya-sauny-s-vyshivkoj-khozyain-bani-</t>
  </si>
  <si>
    <t>Коврик для сауны с вышивкой Царица""</t>
  </si>
  <si>
    <t>Коврик для сауны с вышивкой Царская особа" "</t>
  </si>
  <si>
    <t>kovrik-dlya-sauny-s-vyshivkoj-carskaya-osoba-</t>
  </si>
  <si>
    <t>Коврик для сауны с вышивкой Царь" "</t>
  </si>
  <si>
    <t>kovrik-dlya-sauny-s-vyshivkoj-car-</t>
  </si>
  <si>
    <t>Коврик для сауны с вышивкой Шеф" "</t>
  </si>
  <si>
    <t>kovrik-dlya-sauny-s-vyshivkoj-shef-</t>
  </si>
  <si>
    <t>Коврик для сауны с рисунком Банька по русски" "</t>
  </si>
  <si>
    <t>kovrik-dlya-sauny-s-risunkom-banka-po-russki-</t>
  </si>
  <si>
    <t>Рукавица для сауны с вышивкой Без веника не входить" "</t>
  </si>
  <si>
    <t>rukavica-dlya-sauny-s-vyshivkoj-bez-venika-ne-vkhodit-</t>
  </si>
  <si>
    <t>Рукавица для сауны с вышивкой Жизнь удивительна" "</t>
  </si>
  <si>
    <t>rukavica-dlya-sauny-s-vyshivkoj-zhizn-udivitelna-</t>
  </si>
  <si>
    <t>Рукавица для сауны с вышивкой Идите в баню""</t>
  </si>
  <si>
    <t>rukavica-dlya-sauny-s-vyshivkoj-idite-v-banyu</t>
  </si>
  <si>
    <t>Рукавица для сауны с вышивкой Настоящий полковник""</t>
  </si>
  <si>
    <t>rukavica-dlya-sauny-s-vyshivkoj-nastoyasshij-polkovnik</t>
  </si>
  <si>
    <t>Рукавица для сауны с вышивкой С легким паром" "</t>
  </si>
  <si>
    <t>rukavica-dlya-sauny-s-vyshivkoj-s-legkim-parom-</t>
  </si>
  <si>
    <t>Рукавица для сауны с вышивкой Царица" "</t>
  </si>
  <si>
    <t>rukavica-dlya-sauny-s-vyshivkoj-carica-</t>
  </si>
  <si>
    <t>Рукавица для сауны с вышивкой Царская особа" "</t>
  </si>
  <si>
    <t>rukavica-dlya-sauny-s-vyshivkoj-carskaya-osoba-</t>
  </si>
  <si>
    <t>Рукавица для сауны с вышивкой Царь" "</t>
  </si>
  <si>
    <t>rukavica-dlya-sauny-s-vyshivkoj-car-</t>
  </si>
  <si>
    <t>Рукавица для сауны с вышивкой Шеф" "</t>
  </si>
  <si>
    <t>rukavica-dlya-sauny-s-vyshivkoj-shef-</t>
  </si>
  <si>
    <t>Тапочки массажные Банный Бум  разм. до 41</t>
  </si>
  <si>
    <t>tapochki-massazhnye-bannyj-bum-razm-do-41</t>
  </si>
  <si>
    <t>Колпак бесшовный фетр (12 цветов)</t>
  </si>
  <si>
    <t>kolpak-besshovnyj-fetr-12-cvetov</t>
  </si>
  <si>
    <t>Модельная шляпа Буденовка" Сукно"</t>
  </si>
  <si>
    <t>modelnaya-shlyapa-budenovka-sukno</t>
  </si>
  <si>
    <t>Модельная шляпа Викинг" ПШ"</t>
  </si>
  <si>
    <t>modelnaya-shlyapa-viking-psh</t>
  </si>
  <si>
    <t>Модельная шляпа Ковбой" (классический) 100% шерсть"</t>
  </si>
  <si>
    <t>modelnaya-shlyapa-kovboj-klassicheskij-100-sherst</t>
  </si>
  <si>
    <t xml:space="preserve">Ключница бамбук + термометр ( с лавочкой) На Здоровье 20х15 см </t>
  </si>
  <si>
    <t>klyuchnica-bambuk-termometr-s-lavochkoj-na-zdorove-20kh15-sm-</t>
  </si>
  <si>
    <t xml:space="preserve">Ключница бамбук + термометр Сруб  25х20 см </t>
  </si>
  <si>
    <t>klyuchnica-bambuk-termometr-srub-25kh20-sm-</t>
  </si>
  <si>
    <t>Ковш из оксидированной стали 0,2л</t>
  </si>
  <si>
    <t>kovsh-iz-oksidirovannoj-stali-02l</t>
  </si>
  <si>
    <t>Колпак детский бесшовный фетр</t>
  </si>
  <si>
    <t>kolpak-detskij-besshovnyj-fetr</t>
  </si>
  <si>
    <t xml:space="preserve">Комплект махра  Турция с тапочками мужской </t>
  </si>
  <si>
    <t>komplekt-makhra-turciya-s-tapochkami-muzhskoj-</t>
  </si>
  <si>
    <t>Комплект махра Турция с тапочками женский</t>
  </si>
  <si>
    <t>komplekt-makhra-turciya-s-tapochkami-zhenskij</t>
  </si>
  <si>
    <t>Мыло Флоресан Черный виноград  банка 450 г. )</t>
  </si>
  <si>
    <t>mylo-floresan-chernyj-vinograd-banka-450-g-</t>
  </si>
  <si>
    <t xml:space="preserve">Полотенце банное для лица 100% хб 50х90см  </t>
  </si>
  <si>
    <t>polotence-bannoe-dlya-lica-100-khb-50kh90sm-</t>
  </si>
  <si>
    <t xml:space="preserve">Полотенце банное для тела 100% хб 90х140см </t>
  </si>
  <si>
    <t>polotence-bannoe-dlya-tela-100-khb-90kh140sm-</t>
  </si>
  <si>
    <t>Сувенир банный Топорик на бревне 17х10 см</t>
  </si>
  <si>
    <t>suvenir-bannyj-toporik-na-brevne-17kh10-sm</t>
  </si>
  <si>
    <t>Топорик - магнит  12х6 см</t>
  </si>
  <si>
    <t>toporik-magnit-12kh6-sm</t>
  </si>
  <si>
    <t>шапка 4- кл ПШ коричн. без выш</t>
  </si>
  <si>
    <t>shapka-4-kl-psh-korichn-bez-vysh</t>
  </si>
  <si>
    <t xml:space="preserve">Шапка 4-кл ПШ фигурный край без выш </t>
  </si>
  <si>
    <t>shapka-4-kl-psh-figurnyj-kraj-bez-vysh-</t>
  </si>
  <si>
    <t xml:space="preserve">Шапка 8-кл комби ПШ без выш </t>
  </si>
  <si>
    <t>shapka-8-kl-psh-bez-vysh-</t>
  </si>
  <si>
    <t>Шапка 16-кл шерсть комби  без выш</t>
  </si>
  <si>
    <t>shapka-16-kl-sherst-kombi-bez-vysh</t>
  </si>
  <si>
    <t xml:space="preserve">Шапка детская  комби фетр Коровка </t>
  </si>
  <si>
    <t>shapka-detskaya-kombi-fetr-korovka-</t>
  </si>
  <si>
    <t xml:space="preserve">Шапка детская Аппликация </t>
  </si>
  <si>
    <t>shapka-detskaya-applikaciya-</t>
  </si>
  <si>
    <t xml:space="preserve">Шапка детская Аппликация цветок </t>
  </si>
  <si>
    <t>shapka-detskaya-applikaciya-cvetok-</t>
  </si>
  <si>
    <t xml:space="preserve">Шапка детская комби фетр Зелен </t>
  </si>
  <si>
    <t>shapka-detskaya-kombi-fetr-zelen-</t>
  </si>
  <si>
    <t xml:space="preserve">Шапка детская Самолетик </t>
  </si>
  <si>
    <t>shapka-detskaya-samoletik-</t>
  </si>
  <si>
    <t xml:space="preserve">шапка детская Слоник </t>
  </si>
  <si>
    <t>shapka-detskaya-slonik-</t>
  </si>
  <si>
    <t xml:space="preserve">Шапка детская Фетр Аппликация </t>
  </si>
  <si>
    <t>shapka-detskaya-fetr-applikaciya-</t>
  </si>
  <si>
    <t xml:space="preserve">Шапка детская фетр Аппликация </t>
  </si>
  <si>
    <t xml:space="preserve">Шапка детская фетр </t>
  </si>
  <si>
    <t>shapka-detskaya-fetr-</t>
  </si>
  <si>
    <t xml:space="preserve">шапка детская фетр с выш </t>
  </si>
  <si>
    <t>shapka-detskaya-fetr-s-vysh-</t>
  </si>
  <si>
    <t xml:space="preserve">Шапка детская Чипполино  </t>
  </si>
  <si>
    <t>shapka-detskaya-chippolino-</t>
  </si>
  <si>
    <t>Мочалка Мойдодыр  МШ 39</t>
  </si>
  <si>
    <t>mochalka-mojdodyr-msh-39</t>
  </si>
  <si>
    <t xml:space="preserve">Перчатка детская с губкой </t>
  </si>
  <si>
    <t>perchatka-detskaya-s-gubkoj-</t>
  </si>
  <si>
    <t>Ковш оксидированная сталь 0,2л ручка бук</t>
  </si>
  <si>
    <t>kovsh-oksidirovannaya-stal-02l-ruchka-buk</t>
  </si>
  <si>
    <t xml:space="preserve">Полка под 3 масла + 2 вешалки </t>
  </si>
  <si>
    <t>polka-pod-3-masla-2-veshalki-</t>
  </si>
  <si>
    <t xml:space="preserve">Ступка большая 0,4л ( липа) </t>
  </si>
  <si>
    <t>stupka-bolshaya-04l-lipa-</t>
  </si>
  <si>
    <t xml:space="preserve">Ступка мал 0,1 мл ( липа) </t>
  </si>
  <si>
    <t>stupka-mal-01-ml-lipa-</t>
  </si>
  <si>
    <t>Ступка средняя 0,2л ( липа)</t>
  </si>
  <si>
    <t>stupka-srednyaya-02l-lipa</t>
  </si>
  <si>
    <t xml:space="preserve">Шунгит  Мягкий скраб для лица  Антиоксидантный 180 мл </t>
  </si>
  <si>
    <t>shungit-myagkij-skrab-dlya-lica-antioksidantnyj-180-ml-</t>
  </si>
  <si>
    <t xml:space="preserve">Шунгит Мягкий гель для умывания  Дерматологический Для чувствительной кожи балансирующий 200мл </t>
  </si>
  <si>
    <t>shungit-myagkij-gel-dlya-umyvaniya-dermatologicheskij-dlya-chuvstvitelnoj-kozhi-balansiruyusshij-200ml-</t>
  </si>
  <si>
    <t>Шунгит Мягкий гель для умывания  Дерматологический Для чувствительной кожи нейтральный  200мл</t>
  </si>
  <si>
    <t>shungit-myagkij-gel-dlya-umyvaniya-dermatologicheskij-dlya-chuvstvitelnoj-kozhi-nejtralnyj-200ml</t>
  </si>
  <si>
    <t>Шунгит Мягкий гель для умывания  Дерматологический Для чувствительной кожи увлажняющий  200мл</t>
  </si>
  <si>
    <t>shungit-myagkij-gel-dlya-umyvaniya-dermatologicheskij-dlya-chuvstvitelnoj-kozhi-uvlazhnyayusshij-200ml</t>
  </si>
  <si>
    <t xml:space="preserve">Шунгит мягкое мыло Дерматологическое  для чувствительной кожи  нейтральное 300г </t>
  </si>
  <si>
    <t>shungit-myagkoe-mylo-dermatologicheskoe-dlya-chuvstvitelnoj-kozhi-nejtralnoe-300g-</t>
  </si>
  <si>
    <t xml:space="preserve">Шунгит мягкое мыло Дерматологическое  для чувствительной кожи  питательное 300г </t>
  </si>
  <si>
    <t>shungit-myagkoe-mylo-dermatologicheskoe-dlya-chuvstvitelnoj-kozhi-pitatelnoe-300g-</t>
  </si>
  <si>
    <t xml:space="preserve">Шунгит мягкое мыло Дерматологическое  для чувствительной кожи  увлажняющее 300г </t>
  </si>
  <si>
    <t>shungit-myagkoe-mylo-dermatologicheskoe-dlya-chuvstvitelnoj-kozhi-uvlazhnyayusshee-300g-</t>
  </si>
  <si>
    <t>Шунгит Тоник для лица Очищающий 200мл</t>
  </si>
  <si>
    <t>shungit-tonik-dlya-lica-ochisshayusshij-200ml</t>
  </si>
  <si>
    <t xml:space="preserve"> Желтый бальзам для ванн (скипидаровый) 250 мл.</t>
  </si>
  <si>
    <t>Шапка для бани Овен</t>
  </si>
  <si>
    <t>shapka-dlya-bani-oven</t>
  </si>
  <si>
    <t>Шапка для бани Все бабы как бабы..</t>
  </si>
  <si>
    <t>shapka-dlya-bani-vse-baby-kak-baby</t>
  </si>
  <si>
    <t>Шапка для бани Царица</t>
  </si>
  <si>
    <t>shapka-dlya-bani-carica</t>
  </si>
  <si>
    <t>Шапка для бани Царь</t>
  </si>
  <si>
    <t>shapka-dlya-bani-car</t>
  </si>
  <si>
    <t xml:space="preserve">Шапка банная шерсть свыш в ас-те + косметичка </t>
  </si>
  <si>
    <t>shapka-bannaya-sherst-svysh-v-as-te-kosmetichka-</t>
  </si>
  <si>
    <t xml:space="preserve">Шапка банная Джентльмен 100% шерсть </t>
  </si>
  <si>
    <t>shapka-bannaya-dzhentlmen-100-sherst-</t>
  </si>
  <si>
    <t xml:space="preserve">Magic Chem Веселый трубочист Средство для немеханической очистки дымоходов от сажи и копоти ( 10 пакетиков) вес нетто+_ 1гр. </t>
  </si>
  <si>
    <t>magic-chem-veselyj-trubochist-sredstvo-dlya-nemekhanicheskoj-ochistki-dymokhodov-ot-sazhi-i-kopoti-10-paketikov-ves-netto-1gr-</t>
  </si>
  <si>
    <t xml:space="preserve">Банная станция с песочными часами 27х13.8х7,5см </t>
  </si>
  <si>
    <t>bannaya-stanciya-s-pesochnymi-chasami-27kh138kh75sm-</t>
  </si>
  <si>
    <t>Краска для волос SYOSS Color 1-1 черный 50 мл</t>
  </si>
  <si>
    <t>Краски для волос</t>
  </si>
  <si>
    <t>kraska-dlya-volos-syoss-color-1-1-chernyj-50-ml</t>
  </si>
  <si>
    <t>Краска для волос SYOSS Color 1-4 иссиня-черный 50 мл</t>
  </si>
  <si>
    <t>kraska-dlya-volos-syoss-color-1-4-issinya-chernyj-50-ml</t>
  </si>
  <si>
    <t>Краска для волос SYOSS ProNature 2-28 темный красно-каштановый</t>
  </si>
  <si>
    <t>kraska-dlya-volos-syoss-pronature-2-28-temnyj-krasno-kashtanovyj</t>
  </si>
  <si>
    <t>Краска для волос SYOSS ProNature 2-1 темно-каштановый</t>
  </si>
  <si>
    <t>kraska-dlya-volos-syoss-pronature-2-1-temno-kashtanovyj</t>
  </si>
  <si>
    <t>Краска для волос SYOSS ProNature 3-24 ореховый каштановый</t>
  </si>
  <si>
    <t>kraska-dlya-volos-syoss-pronature-3-24-orekhovyj-kashtanovyj</t>
  </si>
  <si>
    <t>Краска для волос SYOSS ProNature 8-52 холодный светло-русый</t>
  </si>
  <si>
    <t>kraska-dlya-volos-syoss-pronature-8-52-kholodnyj-svetlo-rusyj</t>
  </si>
  <si>
    <t>Краска для волос SYOSS ProNature 6-1 темно-русый</t>
  </si>
  <si>
    <t>kraska-dlya-volos-syoss-pronature-6-1-temno-rusyj</t>
  </si>
  <si>
    <t>Краска для волос SYOSS ProNature 5-21 светло-каштановый шоколадный</t>
  </si>
  <si>
    <t>kraska-dlya-volos-syoss-pronature-5-21-svetlo-kashtanovyj-shokoladnyj</t>
  </si>
  <si>
    <t>Краска для волос SYOSS ProNature 8-1 светло-русый</t>
  </si>
  <si>
    <t>kraska-dlya-volos-syoss-pronature-8-1-svetlo-rusyj</t>
  </si>
  <si>
    <t>Краска для волос SYOSS Mixing Colors сливовый коктейль 5-32 135 мл</t>
  </si>
  <si>
    <t>kraska-dlya-volos-syoss-mixing-colors-slivovyj-koktejl-5-32-135-ml</t>
  </si>
  <si>
    <t>Краска для волос SYOSS ProNature 5-24 холодный каштановый</t>
  </si>
  <si>
    <t>kraska-dlya-volos-syoss-pronature-5-24-kholodnyj-kashtanovyj</t>
  </si>
  <si>
    <t>Стойкая крем-краска для волос FIONA №1.01 Чёрный</t>
  </si>
  <si>
    <t>stojkaya-krem-kraska-dlya-volos-fiona-101-chyornyj</t>
  </si>
  <si>
    <t>Стойкая крем-краска для волос FIONA 4.68 Темный каштан</t>
  </si>
  <si>
    <t>stojkaya-krem-kraska-dlya-volos-fiona-468-temnyj-kashtan</t>
  </si>
  <si>
    <t>Стойкая крем-краска для волос FIONA 4.88 Дикая вишня</t>
  </si>
  <si>
    <t>stojkaya-krem-kraska-dlya-volos-fiona-488-dikaya-vishnya</t>
  </si>
  <si>
    <t>Стойкая крем-краска для волос FIONA 4.86 Гранат</t>
  </si>
  <si>
    <t>stojkaya-krem-kraska-dlya-volos-fiona-486-granat</t>
  </si>
  <si>
    <t>Стойкая крем-краска для волос FIONA 5.0 Темно-русый</t>
  </si>
  <si>
    <t>stojkaya-krem-kraska-dlya-volos-fiona-50-temno-rusyj</t>
  </si>
  <si>
    <t>Стойкая крем-краска для волос FIONA 7.0 Русый</t>
  </si>
  <si>
    <t>stojkaya-krem-kraska-dlya-volos-fiona-70-rusyj</t>
  </si>
  <si>
    <t>Краска для волос FIONA 7.44 Огненно-рыжий</t>
  </si>
  <si>
    <t>kraska-dlya-volos-fiona-744-ognenno-ryzhij</t>
  </si>
  <si>
    <t>Краска для волос FIONA 07.56 Золотистый орех</t>
  </si>
  <si>
    <t>kraska-dlya-volos-fiona-0756-zolotistyj-orekh</t>
  </si>
  <si>
    <t>Краска для волос FIONA 7.68 Коньяк</t>
  </si>
  <si>
    <t>kraska-dlya-volos-fiona-768-konyak</t>
  </si>
  <si>
    <t xml:space="preserve">Веник Багульник горный </t>
  </si>
  <si>
    <t>venik-bagulnik-gornyj-</t>
  </si>
  <si>
    <t xml:space="preserve">Веник Донник </t>
  </si>
  <si>
    <t>venik-donnik-</t>
  </si>
  <si>
    <t xml:space="preserve">Веник Мелисса горная </t>
  </si>
  <si>
    <t>venik-melissa-gornaya-</t>
  </si>
  <si>
    <t>Веник Пижма</t>
  </si>
  <si>
    <t>venik-pizhma</t>
  </si>
  <si>
    <t xml:space="preserve">Веник Ромашка </t>
  </si>
  <si>
    <t>venik-romashka-</t>
  </si>
  <si>
    <t xml:space="preserve">Веник Шалфей горный </t>
  </si>
  <si>
    <t>venik-shalfej-gornyj-</t>
  </si>
  <si>
    <t>Веник Чабрец горный</t>
  </si>
  <si>
    <t>venik-chabrec-</t>
  </si>
  <si>
    <t xml:space="preserve">Веник Шалфей </t>
  </si>
  <si>
    <t>venik-shalfej-</t>
  </si>
  <si>
    <t xml:space="preserve">ВИТЭКС Мыло для бани Антицеллюлитное (Целебная банька) 500 мл пр-во Белоруссия </t>
  </si>
  <si>
    <t>viteks-mylo-dlya-bani-anticellyulitnoe-celebnaya-banka-500-ml-pr-vo-belorussiya-</t>
  </si>
  <si>
    <t xml:space="preserve">ВИТЭКС Мыло для бани классическое черное ( Целебная банька ) 500 мл пр-во Белоруссия </t>
  </si>
  <si>
    <t>viteks-mylo-dlya-bani-klassicheskoe-chernoe-celebnaya-banka-500-ml-pr-vo-belorussiya-</t>
  </si>
  <si>
    <t>ВИТЭКС Мыло для бани Шелковое белое  (Целебная банька) 500 мл пр-во Белоруссия</t>
  </si>
  <si>
    <t>viteks-mylo-dlya-bani-shelkovoe-beloe-celebnaya-banka-500-ml-pr-vo-belorussiya</t>
  </si>
  <si>
    <t>Лапти из Лыка размер универсальный с 37 по 42</t>
  </si>
  <si>
    <t>lapti-iz-lyka-razmer-universalnyj-s-37-po-42</t>
  </si>
  <si>
    <t xml:space="preserve">Коврик из бамбука Кирпичики( НЬЮ) </t>
  </si>
  <si>
    <t>kovrik-iz-bambuka-kirpichiki-nyu-</t>
  </si>
  <si>
    <t>Ковш резной средн. ( липа)</t>
  </si>
  <si>
    <t>kovsh-reznoj-sredn-lipa</t>
  </si>
  <si>
    <t xml:space="preserve">Коврик из бамбука  Змейка </t>
  </si>
  <si>
    <t>kovrik-iz-bambuka-zmejka-</t>
  </si>
  <si>
    <t xml:space="preserve">Косметичка для банного набора </t>
  </si>
  <si>
    <t>kosmetichka-dlya-bannogo-nabora-</t>
  </si>
  <si>
    <t>Мочалка Мари текс 0136 ( Черная скраб)</t>
  </si>
  <si>
    <t>mochalka-mari-teks-0136-chernaya-skrab</t>
  </si>
  <si>
    <t xml:space="preserve">Мочалка рами белая 3-го сложения Bath spong 3273 </t>
  </si>
  <si>
    <t>mochalka-rami-belaya-3-go-slozheniya-bath-spong-3273-</t>
  </si>
  <si>
    <t xml:space="preserve">Ушанка  Банный доктор ПШ </t>
  </si>
  <si>
    <t>ushanka-bannyj-doktor-psh-</t>
  </si>
  <si>
    <t xml:space="preserve">Шапка для бани СКОБКИ КружкаСКОБКИ ПШ </t>
  </si>
  <si>
    <t>shapka-dlya-bani-skobki-kruzhkaskobki-psh-</t>
  </si>
  <si>
    <t>Ушанка ПШ со звездой</t>
  </si>
  <si>
    <t>ushanka-psh-so-zvezdoj</t>
  </si>
  <si>
    <t>Набор из 3-х пред. (ПШ,  шапка с выш.)</t>
  </si>
  <si>
    <t>nabor-iz-3-kh-pred-psh-shapka-s-vysh</t>
  </si>
  <si>
    <t>Обливное устройство  с нерж. вставкой 16 л ( дуб)</t>
  </si>
  <si>
    <t>oblivnoe-ustrojstvo-s-nerzh-vstavkoj-16-l-dub</t>
  </si>
  <si>
    <t>ARS набор (школа домашней косметики) номер 1</t>
  </si>
  <si>
    <t>ars-nabor-shkola-domashnej-kosmetiki-nomer-1</t>
  </si>
  <si>
    <t>Банный набор детский</t>
  </si>
  <si>
    <t>bannyj-nabor-detskij</t>
  </si>
  <si>
    <t>Банный набор Пирата</t>
  </si>
  <si>
    <t>bannyj-nabor-pirata</t>
  </si>
  <si>
    <t xml:space="preserve">набор для бани детский коврик + шапка 100% шерсть </t>
  </si>
  <si>
    <t>nabor-dlya-bani-detskij-kovrik-shapka-100-sherst-</t>
  </si>
  <si>
    <t xml:space="preserve">Коврик детский ПШ серый с апликацией </t>
  </si>
  <si>
    <t>kovrik-detskij-psh-seryj-s-aplikaciej-</t>
  </si>
  <si>
    <t xml:space="preserve">Коврик овальный + дубовые листики </t>
  </si>
  <si>
    <t>kovrik-ovalnyj-dubovye-listiki-</t>
  </si>
  <si>
    <t>Варежка детская ПШ серая</t>
  </si>
  <si>
    <t>varezhka-detskaya-psh-seraya</t>
  </si>
  <si>
    <t xml:space="preserve">Тапочки махровые </t>
  </si>
  <si>
    <t>tapochki-makhrovye-</t>
  </si>
  <si>
    <t>Тапочки трансформеры разовые для бани</t>
  </si>
  <si>
    <t>tapochki-transformery-razovye-dlya-bani</t>
  </si>
  <si>
    <t>Ковш 1,5л оцинкованный длина ручки 32см</t>
  </si>
  <si>
    <t>kovsh-15l-ocinkovannyj-dlina-ruchki-32sm</t>
  </si>
  <si>
    <t>Меч  мачете сувенирный дерево липа</t>
  </si>
  <si>
    <t>mech-machete-suvenirnyj-derevo-lipa</t>
  </si>
  <si>
    <t>Меч сабля сувенирный дерево липа</t>
  </si>
  <si>
    <t>mech-sablya-suvenirnyj-derevo-lipa</t>
  </si>
  <si>
    <t xml:space="preserve">Меч Фламберг сувенирный дерево липа </t>
  </si>
  <si>
    <t>mech-flamberg-suvenirnyj-derevo-lipa-</t>
  </si>
  <si>
    <t>Шапка для бани В баню не пускать</t>
  </si>
  <si>
    <t>shapka-dlya-bani-v-banyu-ne-puskat</t>
  </si>
  <si>
    <t>Шапка для бани Гуляй народ</t>
  </si>
  <si>
    <t>shapka-dlya-bani-gulyaj-narod</t>
  </si>
  <si>
    <t>Шапка для бани Мистер президент</t>
  </si>
  <si>
    <t>shapka-dlya-bani-mister-prezident</t>
  </si>
  <si>
    <t>Шапка для бани Хозяин бани</t>
  </si>
  <si>
    <t>shapka-dlya-bani-khozyain-bani</t>
  </si>
  <si>
    <t xml:space="preserve">Веник Зверобой </t>
  </si>
  <si>
    <t>venik-zveroboj-</t>
  </si>
  <si>
    <t xml:space="preserve">Веник клён </t>
  </si>
  <si>
    <t>venik-klyon-</t>
  </si>
  <si>
    <t xml:space="preserve">Веник Тысячелистник </t>
  </si>
  <si>
    <t>venik-tysyachelistnik-</t>
  </si>
  <si>
    <t xml:space="preserve">Гель для душа  супербодрящий Белый Медведь 250мл Нат. Сиберика (НЬЮ) </t>
  </si>
  <si>
    <t>gel-dlya-dusha-superbodryasshij-belyj-medved-250ml-nat-siberika-nyu-</t>
  </si>
  <si>
    <t>Коврик плетенный Клетка</t>
  </si>
  <si>
    <t>kovrik-pletennyj-kletka</t>
  </si>
  <si>
    <t xml:space="preserve">Шампунь - Активатор для роста волос Белуга  250 мл Нат. Сиберика </t>
  </si>
  <si>
    <t>shampun-aktivator-dlya-rosta-volos-beluga-250-ml-nat-siberika-</t>
  </si>
  <si>
    <t xml:space="preserve">Шампунь против перхоти для мужчин Мощь Марала 250 мл Нат. Сиберика </t>
  </si>
  <si>
    <t>shampun-protiv-perkhoti-dlya-muzhchin-mossh-marala-250-ml-nat-siberika-</t>
  </si>
  <si>
    <t xml:space="preserve">Шампунь- Энергетик для волос и тела 2 в 1 Ярость Тигра 250 мл Нат.Сиберика </t>
  </si>
  <si>
    <t>shampun-energetik-dlya-volos-i-tela-2-v-1-yarost-tigra-250-ml-natsiberika-</t>
  </si>
  <si>
    <t>Шапка для бани и сауны Дюймовочка ПШ  без выш</t>
  </si>
  <si>
    <t>shapka-dlya-bani-i-sauny-dyujmovochka-psh-bez-vysh</t>
  </si>
  <si>
    <t xml:space="preserve">Шапка для бани и сауны комби Спираль ПШ </t>
  </si>
  <si>
    <t>shapka-dlya-bani-i-sauny-kombi-spiral-psh-</t>
  </si>
  <si>
    <t xml:space="preserve">Шезлонг- трансформер из дуба ( 70см х 1м52см) </t>
  </si>
  <si>
    <t>shezlong-transformer-iz-duba-70sm-kh-1m52sm-</t>
  </si>
  <si>
    <t>Id продукта</t>
  </si>
  <si>
    <t>В наличии</t>
  </si>
  <si>
    <t>да</t>
  </si>
  <si>
    <t>нет</t>
  </si>
  <si>
    <t>Название</t>
  </si>
  <si>
    <t>Категория</t>
  </si>
  <si>
    <t>Цена</t>
  </si>
  <si>
    <t>150.00</t>
  </si>
  <si>
    <t>130.00</t>
  </si>
  <si>
    <t>120.00</t>
  </si>
  <si>
    <t>100.00</t>
  </si>
  <si>
    <t>140.00</t>
  </si>
  <si>
    <t>80.00</t>
  </si>
  <si>
    <t>180.00</t>
  </si>
  <si>
    <t>110.00</t>
  </si>
  <si>
    <t>280.00</t>
  </si>
  <si>
    <t>170.00</t>
  </si>
  <si>
    <t>190.00</t>
  </si>
  <si>
    <t>250.00</t>
  </si>
  <si>
    <t>160.00</t>
  </si>
  <si>
    <t>135.00</t>
  </si>
  <si>
    <t>200.00</t>
  </si>
  <si>
    <t>220.00</t>
  </si>
  <si>
    <t>290.00</t>
  </si>
  <si>
    <t>260.00</t>
  </si>
  <si>
    <t>85.00</t>
  </si>
  <si>
    <t>90.00</t>
  </si>
  <si>
    <t>70.00</t>
  </si>
  <si>
    <t>105.00</t>
  </si>
  <si>
    <t>600.00</t>
  </si>
  <si>
    <t>240.00</t>
  </si>
  <si>
    <t>230.00</t>
  </si>
  <si>
    <t>1000.00</t>
  </si>
  <si>
    <t>2400.00</t>
  </si>
  <si>
    <t>320.00</t>
  </si>
  <si>
    <t>530.00</t>
  </si>
  <si>
    <t>1500.00</t>
  </si>
  <si>
    <t>35.00</t>
  </si>
  <si>
    <t>75.00</t>
  </si>
  <si>
    <t>50.00</t>
  </si>
  <si>
    <t>60.00</t>
  </si>
  <si>
    <t>40.00</t>
  </si>
  <si>
    <t>65.00</t>
  </si>
  <si>
    <t>300.00</t>
  </si>
  <si>
    <t>380.00</t>
  </si>
  <si>
    <t>210.00</t>
  </si>
  <si>
    <t>470.00</t>
  </si>
  <si>
    <t>330.00</t>
  </si>
  <si>
    <t>450.00</t>
  </si>
  <si>
    <t>340.00</t>
  </si>
  <si>
    <t>780.00</t>
  </si>
  <si>
    <t>1170.00</t>
  </si>
  <si>
    <t>165.00</t>
  </si>
  <si>
    <t>225.00</t>
  </si>
  <si>
    <t>30.00</t>
  </si>
  <si>
    <t>390.00</t>
  </si>
  <si>
    <t>460.00</t>
  </si>
  <si>
    <t>590.00</t>
  </si>
  <si>
    <t>400.00</t>
  </si>
  <si>
    <t>520.00</t>
  </si>
  <si>
    <t>2100.00</t>
  </si>
  <si>
    <t>920.00</t>
  </si>
  <si>
    <t>950.00</t>
  </si>
  <si>
    <t>500.00</t>
  </si>
  <si>
    <t>800.00</t>
  </si>
  <si>
    <t>820.00</t>
  </si>
  <si>
    <t>790.00</t>
  </si>
  <si>
    <t>720.00</t>
  </si>
  <si>
    <t>1770.00</t>
  </si>
  <si>
    <t>940.00</t>
  </si>
  <si>
    <t>1700.00</t>
  </si>
  <si>
    <t>1250.00</t>
  </si>
  <si>
    <t>860.00</t>
  </si>
  <si>
    <t>690.00</t>
  </si>
  <si>
    <t>1050.00</t>
  </si>
  <si>
    <t>1760.00</t>
  </si>
  <si>
    <t>1680.00</t>
  </si>
  <si>
    <t>1830.00</t>
  </si>
  <si>
    <t>1270.00</t>
  </si>
  <si>
    <t>1030.00</t>
  </si>
  <si>
    <t>1380.00</t>
  </si>
  <si>
    <t>670.00</t>
  </si>
  <si>
    <t>1300.00</t>
  </si>
  <si>
    <t>1640.00</t>
  </si>
  <si>
    <t>650.00</t>
  </si>
  <si>
    <t>970.00</t>
  </si>
  <si>
    <t>1540.00</t>
  </si>
  <si>
    <t>350.00</t>
  </si>
  <si>
    <t>360.00</t>
  </si>
  <si>
    <t>420.00</t>
  </si>
  <si>
    <t>1040.00</t>
  </si>
  <si>
    <t>430.00</t>
  </si>
  <si>
    <t>1140.00</t>
  </si>
  <si>
    <t>1110.00</t>
  </si>
  <si>
    <t>1190.00</t>
  </si>
  <si>
    <t>1560.00</t>
  </si>
  <si>
    <t>1880.00</t>
  </si>
  <si>
    <t>3100.00</t>
  </si>
  <si>
    <t>2800.00</t>
  </si>
  <si>
    <t>3550.00</t>
  </si>
  <si>
    <t>2550.00</t>
  </si>
  <si>
    <t>3440.00</t>
  </si>
  <si>
    <t>270.00</t>
  </si>
  <si>
    <t>880.00</t>
  </si>
  <si>
    <t>45.00</t>
  </si>
  <si>
    <t>1060.00</t>
  </si>
  <si>
    <t>730.00</t>
  </si>
  <si>
    <t>370.00</t>
  </si>
  <si>
    <t>580.00</t>
  </si>
  <si>
    <t>550.00</t>
  </si>
  <si>
    <t>55.00</t>
  </si>
  <si>
    <t>96.00</t>
  </si>
  <si>
    <t>66.00</t>
  </si>
  <si>
    <t>42.00</t>
  </si>
  <si>
    <t>46.00</t>
  </si>
  <si>
    <t>115.00</t>
  </si>
  <si>
    <t>255.00</t>
  </si>
  <si>
    <t>145.00</t>
  </si>
  <si>
    <t>155.00</t>
  </si>
  <si>
    <t>95.00</t>
  </si>
  <si>
    <t>106.00</t>
  </si>
  <si>
    <t>67.00</t>
  </si>
  <si>
    <t>125.00</t>
  </si>
  <si>
    <t>19.00</t>
  </si>
  <si>
    <t>26.00</t>
  </si>
  <si>
    <t>44.00</t>
  </si>
  <si>
    <t>20.00</t>
  </si>
  <si>
    <t>28.00</t>
  </si>
  <si>
    <t>43.00</t>
  </si>
  <si>
    <t>245.00</t>
  </si>
  <si>
    <t>41.00</t>
  </si>
  <si>
    <t>33.00</t>
  </si>
  <si>
    <t>175.00</t>
  </si>
  <si>
    <t>6.00</t>
  </si>
  <si>
    <t>8.00</t>
  </si>
  <si>
    <t>29.00</t>
  </si>
  <si>
    <t>25.00</t>
  </si>
  <si>
    <t>31.00</t>
  </si>
  <si>
    <t>37.00</t>
  </si>
  <si>
    <t>4.00</t>
  </si>
  <si>
    <t>630.00</t>
  </si>
  <si>
    <t>480.00</t>
  </si>
  <si>
    <t>57.00</t>
  </si>
  <si>
    <t>53.00</t>
  </si>
  <si>
    <t>760.00</t>
  </si>
  <si>
    <t>205.00</t>
  </si>
  <si>
    <t>440.00</t>
  </si>
  <si>
    <t>215.00</t>
  </si>
  <si>
    <t>555.00</t>
  </si>
  <si>
    <t>13.00</t>
  </si>
  <si>
    <t>10.00</t>
  </si>
  <si>
    <t>17.00</t>
  </si>
  <si>
    <t>27.00</t>
  </si>
  <si>
    <t>570.00</t>
  </si>
  <si>
    <t>2370.00</t>
  </si>
  <si>
    <t>2900.00</t>
  </si>
  <si>
    <t>1200.00</t>
  </si>
  <si>
    <t>850.00</t>
  </si>
  <si>
    <t>7.00</t>
  </si>
  <si>
    <t>11.00</t>
  </si>
  <si>
    <t>21.00</t>
  </si>
  <si>
    <t>15.00</t>
  </si>
  <si>
    <t>9.00</t>
  </si>
  <si>
    <t>18.00</t>
  </si>
  <si>
    <t>23.00</t>
  </si>
  <si>
    <t>38.00</t>
  </si>
  <si>
    <t>12.00</t>
  </si>
  <si>
    <t>16.00</t>
  </si>
  <si>
    <t>78.00</t>
  </si>
  <si>
    <t>525.00</t>
  </si>
  <si>
    <t>88.00</t>
  </si>
  <si>
    <t>308.00</t>
  </si>
  <si>
    <t>265.00</t>
  </si>
  <si>
    <t>72.00</t>
  </si>
  <si>
    <t>92.00</t>
  </si>
  <si>
    <t>77.00</t>
  </si>
  <si>
    <t>268.00</t>
  </si>
  <si>
    <t>285.00</t>
  </si>
  <si>
    <t>335.00</t>
  </si>
  <si>
    <t>620.00</t>
  </si>
  <si>
    <t>410.00</t>
  </si>
  <si>
    <t>645.00</t>
  </si>
  <si>
    <t>310.00</t>
  </si>
  <si>
    <t>305.00</t>
  </si>
  <si>
    <t>375.00</t>
  </si>
  <si>
    <t>39.00</t>
  </si>
  <si>
    <t>3900.00</t>
  </si>
  <si>
    <t>1130.00</t>
  </si>
  <si>
    <t>36.00</t>
  </si>
  <si>
    <t>560.00</t>
  </si>
  <si>
    <t>3700.00</t>
  </si>
  <si>
    <t>4550.00</t>
  </si>
  <si>
    <t>Артикул</t>
  </si>
  <si>
    <t>Ссылка на товар</t>
  </si>
  <si>
    <t>Временно нет в наличии</t>
  </si>
  <si>
    <t>zheltyj-balzam-dlya-vann-skipidarovyj-250-ml</t>
  </si>
  <si>
    <t>http://sauna-shops.ru</t>
  </si>
  <si>
    <t xml:space="preserve"> +7 (495) 666-44-89 | +7 (499) 755-90-46 | +7 (926) 2771918 | 2771918@mail.ru | Пн-Пт 07-17:00, Сб-Вс 09-17:00</t>
  </si>
  <si>
    <t>Кол-во</t>
  </si>
  <si>
    <t>Название 20-10-2014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</si>
</sst>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0" xfId="1"/>
    <xf numFmtId="0" fontId="3" fillId="0" borderId="0" xfId="3" quotePrefix="1"/>
    <xf numFmtId="0" fontId="2" fillId="3" borderId="1" xfId="2"/>
    <xf numFmtId="0" fontId="1" fillId="2" borderId="1" xfId="1" applyBorder="1"/>
    <xf numFmtId="0" fontId="0" fillId="0" borderId="2" xfId="0" applyBorder="1"/>
    <xf numFmtId="0" fontId="2" fillId="3" borderId="2" xfId="2" applyBorder="1"/>
    <xf numFmtId="3" fontId="2" fillId="3" borderId="2" xfId="2" applyNumberFormat="1" applyBorder="1"/>
    <xf numFmtId="0" fontId="3" fillId="5" borderId="0" xfId="3" applyFill="1"/>
    <xf numFmtId="0" fontId="0" fillId="5" borderId="0" xfId="0" applyFill="1"/>
    <xf numFmtId="0" fontId="0" fillId="4" borderId="2" xfId="0" applyFill="1" applyBorder="1"/>
    <xf numFmtId="0" fontId="0" fillId="6" borderId="2" xfId="0" applyFill="1" applyBorder="1"/>
    <xf numFmtId="0" fontId="1" fillId="2" borderId="0" xfId="1" applyBorder="1"/>
    <xf numFmtId="0" fontId="0" fillId="5" borderId="2" xfId="0" applyFill="1" applyBorder="1"/>
  </cellXfs>
  <cellStyles count="4">
    <cellStyle name="Вывод" xfId="2" builtinId="21"/>
    <cellStyle name="Гиперссылка" xfId="3" builtinId="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una-shop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58"/>
  <sheetViews>
    <sheetView tabSelected="1" zoomScaleNormal="100" workbookViewId="0">
      <pane ySplit="1" topLeftCell="A2" activePane="bottomLeft" state="frozen"/>
      <selection pane="bottomLeft" activeCell="K4" sqref="K4"/>
    </sheetView>
  </sheetViews>
  <sheetFormatPr defaultRowHeight="15" x14ac:dyDescent="0.25"/>
  <cols>
    <col min="1" max="1" width="11.7109375" customWidth="1"/>
    <col min="2" max="2" width="10.28515625" bestFit="1" customWidth="1"/>
    <col min="3" max="3" width="55.140625" hidden="1" customWidth="1"/>
    <col min="4" max="4" width="70" customWidth="1"/>
    <col min="5" max="5" width="27.5703125" customWidth="1"/>
    <col min="6" max="6" width="24" customWidth="1"/>
    <col min="7" max="7" width="8.140625" style="3" customWidth="1"/>
    <col min="8" max="8" width="46.7109375" hidden="1" customWidth="1"/>
    <col min="9" max="9" width="153.42578125" hidden="1" customWidth="1"/>
    <col min="10" max="10" width="139.140625" hidden="1" customWidth="1"/>
  </cols>
  <sheetData>
    <row r="1" spans="1:11" x14ac:dyDescent="0.25">
      <c r="A1" s="1" t="s">
        <v>6056</v>
      </c>
      <c r="B1" s="1" t="s">
        <v>6057</v>
      </c>
      <c r="C1" s="1" t="s">
        <v>6060</v>
      </c>
      <c r="D1" s="1" t="s">
        <v>6255</v>
      </c>
      <c r="E1" s="1" t="s">
        <v>6061</v>
      </c>
      <c r="F1" s="1" t="s">
        <v>6062</v>
      </c>
      <c r="G1" s="4" t="s">
        <v>6248</v>
      </c>
      <c r="H1" t="s">
        <v>6249</v>
      </c>
      <c r="I1" s="1" t="s">
        <v>6249</v>
      </c>
      <c r="J1" s="1" t="s">
        <v>6249</v>
      </c>
      <c r="K1" s="12" t="s">
        <v>6254</v>
      </c>
    </row>
    <row r="2" spans="1:11" x14ac:dyDescent="0.25">
      <c r="A2" s="8" t="s">
        <v>6252</v>
      </c>
      <c r="B2" s="9"/>
      <c r="C2" s="9"/>
      <c r="D2" s="9" t="s">
        <v>6253</v>
      </c>
      <c r="E2" s="9"/>
      <c r="F2" s="9"/>
      <c r="G2" s="9"/>
      <c r="K2" s="13"/>
    </row>
    <row r="3" spans="1:11" x14ac:dyDescent="0.25">
      <c r="A3" s="10">
        <v>3380</v>
      </c>
      <c r="B3" s="5" t="s">
        <v>6058</v>
      </c>
      <c r="C3" s="5" t="s">
        <v>5436</v>
      </c>
      <c r="D3" s="5" t="str">
        <f>HYPERLINK(I3, C3)</f>
        <v xml:space="preserve">Шака 4-кл с кантом 100% хлоп. с выш. </v>
      </c>
      <c r="E3" s="5" t="s">
        <v>5437</v>
      </c>
      <c r="F3" s="11" t="s">
        <v>6066</v>
      </c>
      <c r="G3" s="6">
        <v>4147</v>
      </c>
      <c r="H3" t="s">
        <v>5438</v>
      </c>
      <c r="I3" t="str">
        <f>CONCATENATE("http://opt.sauna-shops.ru/525-19-shapki-dlya-bani/",A3,"-",H3,".html")</f>
        <v>http://opt.sauna-shops.ru/525-19-shapki-dlya-bani/3380-shaka-4-kl-s-kantom-100-khlop-s-vysh-.html</v>
      </c>
      <c r="J3" s="2" t="str">
        <f t="shared" ref="J3:J13" si="0">HYPERLINK(I3)</f>
        <v>http://opt.sauna-shops.ru/525-19-shapki-dlya-bani/3380-shaka-4-kl-s-kantom-100-khlop-s-vysh-.html</v>
      </c>
      <c r="K3" s="5"/>
    </row>
    <row r="4" spans="1:11" x14ac:dyDescent="0.25">
      <c r="A4" s="10">
        <v>869</v>
      </c>
      <c r="B4" s="5" t="s">
        <v>6058</v>
      </c>
      <c r="C4" s="5" t="s">
        <v>786</v>
      </c>
      <c r="D4" s="5" t="str">
        <f>HYPERLINK(I4, C4)</f>
        <v>Александр ПШ</v>
      </c>
      <c r="E4" s="5" t="s">
        <v>787</v>
      </c>
      <c r="F4" s="11" t="s">
        <v>6083</v>
      </c>
      <c r="G4" s="6">
        <v>3203</v>
      </c>
      <c r="H4" t="s">
        <v>788</v>
      </c>
      <c r="I4" t="str">
        <f>CONCATENATE("http://opt.sauna-shops.ru/528-imena/",A4,"-",H4,".html")</f>
        <v>http://opt.sauna-shops.ru/528-imena/869-aleksandr-psh.html</v>
      </c>
      <c r="J4" s="2" t="str">
        <f t="shared" si="0"/>
        <v>http://opt.sauna-shops.ru/528-imena/869-aleksandr-psh.html</v>
      </c>
      <c r="K4" s="5"/>
    </row>
    <row r="5" spans="1:11" x14ac:dyDescent="0.25">
      <c r="A5" s="10">
        <v>870</v>
      </c>
      <c r="B5" s="5" t="s">
        <v>6058</v>
      </c>
      <c r="C5" s="5" t="s">
        <v>789</v>
      </c>
      <c r="D5" s="5" t="str">
        <f>HYPERLINK(I5, C5)</f>
        <v>Александра ПШ</v>
      </c>
      <c r="E5" s="5" t="s">
        <v>787</v>
      </c>
      <c r="F5" s="11" t="s">
        <v>6083</v>
      </c>
      <c r="G5" s="6">
        <v>3204</v>
      </c>
      <c r="H5" t="s">
        <v>790</v>
      </c>
      <c r="I5" t="str">
        <f>CONCATENATE("http://opt.sauna-shops.ru/528-imena/",A5,"-",H5,".html")</f>
        <v>http://opt.sauna-shops.ru/528-imena/870-aleksandra-psh.html</v>
      </c>
      <c r="J5" s="2" t="str">
        <f t="shared" si="0"/>
        <v>http://opt.sauna-shops.ru/528-imena/870-aleksandra-psh.html</v>
      </c>
      <c r="K5" s="5"/>
    </row>
    <row r="6" spans="1:11" x14ac:dyDescent="0.25">
      <c r="A6" s="10">
        <v>871</v>
      </c>
      <c r="B6" s="5" t="s">
        <v>6058</v>
      </c>
      <c r="C6" s="5" t="s">
        <v>791</v>
      </c>
      <c r="D6" s="5" t="str">
        <f>HYPERLINK(I6, C6)</f>
        <v>Алексей ПШ</v>
      </c>
      <c r="E6" s="5" t="s">
        <v>787</v>
      </c>
      <c r="F6" s="11" t="s">
        <v>6083</v>
      </c>
      <c r="G6" s="6">
        <v>3205</v>
      </c>
      <c r="H6" t="s">
        <v>792</v>
      </c>
      <c r="I6" t="str">
        <f>CONCATENATE("http://opt.sauna-shops.ru/528-imena/",A6,"-",H6,".html")</f>
        <v>http://opt.sauna-shops.ru/528-imena/871-aleksej-psh.html</v>
      </c>
      <c r="J6" s="2" t="str">
        <f t="shared" si="0"/>
        <v>http://opt.sauna-shops.ru/528-imena/871-aleksej-psh.html</v>
      </c>
      <c r="K6" s="5"/>
    </row>
    <row r="7" spans="1:11" x14ac:dyDescent="0.25">
      <c r="A7" s="10">
        <v>872</v>
      </c>
      <c r="B7" s="5" t="s">
        <v>6058</v>
      </c>
      <c r="C7" s="5" t="s">
        <v>793</v>
      </c>
      <c r="D7" s="5" t="str">
        <f>HYPERLINK(I7, C7)</f>
        <v>Алла ПШ</v>
      </c>
      <c r="E7" s="5" t="s">
        <v>787</v>
      </c>
      <c r="F7" s="11" t="s">
        <v>6083</v>
      </c>
      <c r="G7" s="6">
        <v>3206</v>
      </c>
      <c r="H7" t="s">
        <v>794</v>
      </c>
      <c r="I7" t="str">
        <f>CONCATENATE("http://opt.sauna-shops.ru/528-imena/",A7,"-",H7,".html")</f>
        <v>http://opt.sauna-shops.ru/528-imena/872-alla-psh.html</v>
      </c>
      <c r="J7" s="2" t="str">
        <f t="shared" si="0"/>
        <v>http://opt.sauna-shops.ru/528-imena/872-alla-psh.html</v>
      </c>
      <c r="K7" s="5"/>
    </row>
    <row r="8" spans="1:11" x14ac:dyDescent="0.25">
      <c r="A8" s="10">
        <v>873</v>
      </c>
      <c r="B8" s="5" t="s">
        <v>6058</v>
      </c>
      <c r="C8" s="5" t="s">
        <v>795</v>
      </c>
      <c r="D8" s="5" t="str">
        <f>HYPERLINK(I8, C8)</f>
        <v>Анатолий ПШ</v>
      </c>
      <c r="E8" s="5" t="s">
        <v>787</v>
      </c>
      <c r="F8" s="11" t="s">
        <v>6083</v>
      </c>
      <c r="G8" s="6">
        <v>3207</v>
      </c>
      <c r="H8" t="s">
        <v>796</v>
      </c>
      <c r="I8" t="str">
        <f>CONCATENATE("http://opt.sauna-shops.ru/528-imena/",A8,"-",H8,".html")</f>
        <v>http://opt.sauna-shops.ru/528-imena/873-anatolij-psh.html</v>
      </c>
      <c r="J8" s="2" t="str">
        <f t="shared" si="0"/>
        <v>http://opt.sauna-shops.ru/528-imena/873-anatolij-psh.html</v>
      </c>
      <c r="K8" s="5"/>
    </row>
    <row r="9" spans="1:11" x14ac:dyDescent="0.25">
      <c r="A9" s="10">
        <v>874</v>
      </c>
      <c r="B9" s="5" t="s">
        <v>6058</v>
      </c>
      <c r="C9" s="5" t="s">
        <v>797</v>
      </c>
      <c r="D9" s="5" t="str">
        <f>HYPERLINK(I9, C9)</f>
        <v>Андрей ПШ</v>
      </c>
      <c r="E9" s="5" t="s">
        <v>787</v>
      </c>
      <c r="F9" s="11" t="s">
        <v>6083</v>
      </c>
      <c r="G9" s="6">
        <v>3208</v>
      </c>
      <c r="H9" t="s">
        <v>798</v>
      </c>
      <c r="I9" t="str">
        <f>CONCATENATE("http://opt.sauna-shops.ru/528-imena/",A9,"-",H9,".html")</f>
        <v>http://opt.sauna-shops.ru/528-imena/874-andrej-psh.html</v>
      </c>
      <c r="J9" s="2" t="str">
        <f t="shared" si="0"/>
        <v>http://opt.sauna-shops.ru/528-imena/874-andrej-psh.html</v>
      </c>
      <c r="K9" s="5"/>
    </row>
    <row r="10" spans="1:11" x14ac:dyDescent="0.25">
      <c r="A10" s="10">
        <v>875</v>
      </c>
      <c r="B10" s="5" t="s">
        <v>6058</v>
      </c>
      <c r="C10" s="5" t="s">
        <v>799</v>
      </c>
      <c r="D10" s="5" t="str">
        <f>HYPERLINK(I10, C10)</f>
        <v>Андрей-2 ПШ</v>
      </c>
      <c r="E10" s="5" t="s">
        <v>787</v>
      </c>
      <c r="F10" s="11" t="s">
        <v>6083</v>
      </c>
      <c r="G10" s="6">
        <v>3209</v>
      </c>
      <c r="H10" t="s">
        <v>800</v>
      </c>
      <c r="I10" t="str">
        <f>CONCATENATE("http://opt.sauna-shops.ru/528-imena/",A10,"-",H10,".html")</f>
        <v>http://opt.sauna-shops.ru/528-imena/875-andrej-2-psh.html</v>
      </c>
      <c r="J10" s="2" t="str">
        <f t="shared" si="0"/>
        <v>http://opt.sauna-shops.ru/528-imena/875-andrej-2-psh.html</v>
      </c>
      <c r="K10" s="5"/>
    </row>
    <row r="11" spans="1:11" x14ac:dyDescent="0.25">
      <c r="A11" s="10">
        <v>876</v>
      </c>
      <c r="B11" s="5" t="s">
        <v>6058</v>
      </c>
      <c r="C11" s="5" t="s">
        <v>801</v>
      </c>
      <c r="D11" s="5" t="str">
        <f>HYPERLINK(I11, C11)</f>
        <v>Анна ПШ</v>
      </c>
      <c r="E11" s="5" t="s">
        <v>787</v>
      </c>
      <c r="F11" s="11" t="s">
        <v>6083</v>
      </c>
      <c r="G11" s="6">
        <v>3210</v>
      </c>
      <c r="H11" t="s">
        <v>802</v>
      </c>
      <c r="I11" t="str">
        <f>CONCATENATE("http://opt.sauna-shops.ru/528-imena/",A11,"-",H11,".html")</f>
        <v>http://opt.sauna-shops.ru/528-imena/876-anna-psh.html</v>
      </c>
      <c r="J11" s="2" t="str">
        <f t="shared" si="0"/>
        <v>http://opt.sauna-shops.ru/528-imena/876-anna-psh.html</v>
      </c>
      <c r="K11" s="5"/>
    </row>
    <row r="12" spans="1:11" x14ac:dyDescent="0.25">
      <c r="A12" s="10">
        <v>877</v>
      </c>
      <c r="B12" s="5" t="s">
        <v>6058</v>
      </c>
      <c r="C12" s="5" t="s">
        <v>803</v>
      </c>
      <c r="D12" s="5" t="str">
        <f>HYPERLINK(I12, C12)</f>
        <v>Антон ПШ</v>
      </c>
      <c r="E12" s="5" t="s">
        <v>787</v>
      </c>
      <c r="F12" s="11" t="s">
        <v>6083</v>
      </c>
      <c r="G12" s="6">
        <v>3211</v>
      </c>
      <c r="H12" t="s">
        <v>804</v>
      </c>
      <c r="I12" t="str">
        <f>CONCATENATE("http://opt.sauna-shops.ru/528-imena/",A12,"-",H12,".html")</f>
        <v>http://opt.sauna-shops.ru/528-imena/877-anton-psh.html</v>
      </c>
      <c r="J12" s="2" t="str">
        <f t="shared" si="0"/>
        <v>http://opt.sauna-shops.ru/528-imena/877-anton-psh.html</v>
      </c>
      <c r="K12" s="5"/>
    </row>
    <row r="13" spans="1:11" x14ac:dyDescent="0.25">
      <c r="A13" s="10">
        <v>878</v>
      </c>
      <c r="B13" s="5" t="s">
        <v>6058</v>
      </c>
      <c r="C13" s="5" t="s">
        <v>805</v>
      </c>
      <c r="D13" s="5" t="str">
        <f>HYPERLINK(I13, C13)</f>
        <v>Борис ПШ</v>
      </c>
      <c r="E13" s="5" t="s">
        <v>787</v>
      </c>
      <c r="F13" s="11" t="s">
        <v>6083</v>
      </c>
      <c r="G13" s="6">
        <v>3212</v>
      </c>
      <c r="H13" t="s">
        <v>806</v>
      </c>
      <c r="I13" t="str">
        <f>CONCATENATE("http://opt.sauna-shops.ru/528-imena/",A13,"-",H13,".html")</f>
        <v>http://opt.sauna-shops.ru/528-imena/878-boris-psh.html</v>
      </c>
      <c r="J13" s="2" t="str">
        <f t="shared" si="0"/>
        <v>http://opt.sauna-shops.ru/528-imena/878-boris-psh.html</v>
      </c>
      <c r="K13" s="5"/>
    </row>
    <row r="14" spans="1:11" x14ac:dyDescent="0.25">
      <c r="A14" s="10">
        <v>879</v>
      </c>
      <c r="B14" s="5" t="s">
        <v>6058</v>
      </c>
      <c r="C14" s="5" t="s">
        <v>807</v>
      </c>
      <c r="D14" s="5" t="str">
        <f>HYPERLINK(I14, C14)</f>
        <v>Валера ПШ</v>
      </c>
      <c r="E14" s="5" t="s">
        <v>787</v>
      </c>
      <c r="F14" s="11" t="s">
        <v>6083</v>
      </c>
      <c r="G14" s="6">
        <v>3213</v>
      </c>
      <c r="H14" t="s">
        <v>808</v>
      </c>
      <c r="I14" t="str">
        <f>CONCATENATE("http://opt.sauna-shops.ru/528-imena/",A14,"-",H14,".html")</f>
        <v>http://opt.sauna-shops.ru/528-imena/879-valera-psh.html</v>
      </c>
      <c r="J14" s="2" t="str">
        <f t="shared" ref="J14:J77" si="1">HYPERLINK(I14)</f>
        <v>http://opt.sauna-shops.ru/528-imena/879-valera-psh.html</v>
      </c>
      <c r="K14" s="5"/>
    </row>
    <row r="15" spans="1:11" x14ac:dyDescent="0.25">
      <c r="A15" s="10">
        <v>880</v>
      </c>
      <c r="B15" s="5" t="s">
        <v>6058</v>
      </c>
      <c r="C15" s="5" t="s">
        <v>809</v>
      </c>
      <c r="D15" s="5" t="str">
        <f>HYPERLINK(I15, C15)</f>
        <v>Валерия ПШ</v>
      </c>
      <c r="E15" s="5" t="s">
        <v>787</v>
      </c>
      <c r="F15" s="11" t="s">
        <v>6083</v>
      </c>
      <c r="G15" s="6">
        <v>3214</v>
      </c>
      <c r="H15" t="s">
        <v>810</v>
      </c>
      <c r="I15" t="str">
        <f>CONCATENATE("http://opt.sauna-shops.ru/528-imena/",A15,"-",H15,".html")</f>
        <v>http://opt.sauna-shops.ru/528-imena/880-valeriya-psh.html</v>
      </c>
      <c r="J15" s="2" t="str">
        <f t="shared" si="1"/>
        <v>http://opt.sauna-shops.ru/528-imena/880-valeriya-psh.html</v>
      </c>
      <c r="K15" s="5"/>
    </row>
    <row r="16" spans="1:11" x14ac:dyDescent="0.25">
      <c r="A16" s="10">
        <v>881</v>
      </c>
      <c r="B16" s="5" t="s">
        <v>6058</v>
      </c>
      <c r="C16" s="5" t="s">
        <v>811</v>
      </c>
      <c r="D16" s="5" t="str">
        <f>HYPERLINK(I16, C16)</f>
        <v>Валя ПШ</v>
      </c>
      <c r="E16" s="5" t="s">
        <v>787</v>
      </c>
      <c r="F16" s="11" t="s">
        <v>6083</v>
      </c>
      <c r="G16" s="6">
        <v>3215</v>
      </c>
      <c r="H16" t="s">
        <v>812</v>
      </c>
      <c r="I16" t="str">
        <f>CONCATENATE("http://opt.sauna-shops.ru/528-imena/",A16,"-",H16,".html")</f>
        <v>http://opt.sauna-shops.ru/528-imena/881-valya-psh.html</v>
      </c>
      <c r="J16" s="2" t="str">
        <f t="shared" si="1"/>
        <v>http://opt.sauna-shops.ru/528-imena/881-valya-psh.html</v>
      </c>
      <c r="K16" s="5"/>
    </row>
    <row r="17" spans="1:11" x14ac:dyDescent="0.25">
      <c r="A17" s="10">
        <v>882</v>
      </c>
      <c r="B17" s="5" t="s">
        <v>6058</v>
      </c>
      <c r="C17" s="5" t="s">
        <v>813</v>
      </c>
      <c r="D17" s="5" t="str">
        <f>HYPERLINK(I17, C17)</f>
        <v>Василий ПШ</v>
      </c>
      <c r="E17" s="5" t="s">
        <v>787</v>
      </c>
      <c r="F17" s="11" t="s">
        <v>6083</v>
      </c>
      <c r="G17" s="6">
        <v>3216</v>
      </c>
      <c r="H17" t="s">
        <v>814</v>
      </c>
      <c r="I17" t="str">
        <f>CONCATENATE("http://opt.sauna-shops.ru/528-imena/",A17,"-",H17,".html")</f>
        <v>http://opt.sauna-shops.ru/528-imena/882-vasilij-psh.html</v>
      </c>
      <c r="J17" s="2" t="str">
        <f t="shared" si="1"/>
        <v>http://opt.sauna-shops.ru/528-imena/882-vasilij-psh.html</v>
      </c>
      <c r="K17" s="5"/>
    </row>
    <row r="18" spans="1:11" x14ac:dyDescent="0.25">
      <c r="A18" s="10">
        <v>883</v>
      </c>
      <c r="B18" s="5" t="s">
        <v>6058</v>
      </c>
      <c r="C18" s="5" t="s">
        <v>815</v>
      </c>
      <c r="D18" s="5" t="str">
        <f>HYPERLINK(I18, C18)</f>
        <v>Василий 2 ПШ</v>
      </c>
      <c r="E18" s="5" t="s">
        <v>787</v>
      </c>
      <c r="F18" s="11" t="s">
        <v>6083</v>
      </c>
      <c r="G18" s="6">
        <v>3217</v>
      </c>
      <c r="H18" t="s">
        <v>816</v>
      </c>
      <c r="I18" t="str">
        <f>CONCATENATE("http://opt.sauna-shops.ru/528-imena/",A18,"-",H18,".html")</f>
        <v>http://opt.sauna-shops.ru/528-imena/883-vasilij-2-psh.html</v>
      </c>
      <c r="J18" s="2" t="str">
        <f t="shared" si="1"/>
        <v>http://opt.sauna-shops.ru/528-imena/883-vasilij-2-psh.html</v>
      </c>
      <c r="K18" s="5"/>
    </row>
    <row r="19" spans="1:11" x14ac:dyDescent="0.25">
      <c r="A19" s="10">
        <v>884</v>
      </c>
      <c r="B19" s="5" t="s">
        <v>6058</v>
      </c>
      <c r="C19" s="5" t="s">
        <v>817</v>
      </c>
      <c r="D19" s="5" t="str">
        <f>HYPERLINK(I19, C19)</f>
        <v>Василич ПШ</v>
      </c>
      <c r="E19" s="5" t="s">
        <v>787</v>
      </c>
      <c r="F19" s="11" t="s">
        <v>6083</v>
      </c>
      <c r="G19" s="6">
        <v>3218</v>
      </c>
      <c r="H19" t="s">
        <v>818</v>
      </c>
      <c r="I19" t="str">
        <f>CONCATENATE("http://opt.sauna-shops.ru/528-imena/",A19,"-",H19,".html")</f>
        <v>http://opt.sauna-shops.ru/528-imena/884-vasilich-psh.html</v>
      </c>
      <c r="J19" s="2" t="str">
        <f t="shared" si="1"/>
        <v>http://opt.sauna-shops.ru/528-imena/884-vasilich-psh.html</v>
      </c>
      <c r="K19" s="5"/>
    </row>
    <row r="20" spans="1:11" x14ac:dyDescent="0.25">
      <c r="A20" s="10">
        <v>885</v>
      </c>
      <c r="B20" s="5" t="s">
        <v>6058</v>
      </c>
      <c r="C20" s="5" t="s">
        <v>819</v>
      </c>
      <c r="D20" s="5" t="str">
        <f>HYPERLINK(I20, C20)</f>
        <v>Вася ПШ</v>
      </c>
      <c r="E20" s="5" t="s">
        <v>787</v>
      </c>
      <c r="F20" s="11" t="s">
        <v>6083</v>
      </c>
      <c r="G20" s="6">
        <v>3219</v>
      </c>
      <c r="H20" t="s">
        <v>820</v>
      </c>
      <c r="I20" t="str">
        <f>CONCATENATE("http://opt.sauna-shops.ru/528-imena/",A20,"-",H20,".html")</f>
        <v>http://opt.sauna-shops.ru/528-imena/885-vasya-psh.html</v>
      </c>
      <c r="J20" s="2" t="str">
        <f t="shared" si="1"/>
        <v>http://opt.sauna-shops.ru/528-imena/885-vasya-psh.html</v>
      </c>
      <c r="K20" s="5"/>
    </row>
    <row r="21" spans="1:11" x14ac:dyDescent="0.25">
      <c r="A21" s="10">
        <v>886</v>
      </c>
      <c r="B21" s="5" t="s">
        <v>6058</v>
      </c>
      <c r="C21" s="5" t="s">
        <v>821</v>
      </c>
      <c r="D21" s="5" t="str">
        <f>HYPERLINK(I21, C21)</f>
        <v>Вика ПШ</v>
      </c>
      <c r="E21" s="5" t="s">
        <v>787</v>
      </c>
      <c r="F21" s="11" t="s">
        <v>6083</v>
      </c>
      <c r="G21" s="6">
        <v>3220</v>
      </c>
      <c r="H21" t="s">
        <v>822</v>
      </c>
      <c r="I21" t="str">
        <f>CONCATENATE("http://opt.sauna-shops.ru/528-imena/",A21,"-",H21,".html")</f>
        <v>http://opt.sauna-shops.ru/528-imena/886-vika-psh.html</v>
      </c>
      <c r="J21" s="2" t="str">
        <f t="shared" si="1"/>
        <v>http://opt.sauna-shops.ru/528-imena/886-vika-psh.html</v>
      </c>
      <c r="K21" s="5"/>
    </row>
    <row r="22" spans="1:11" x14ac:dyDescent="0.25">
      <c r="A22" s="10">
        <v>887</v>
      </c>
      <c r="B22" s="5" t="s">
        <v>6058</v>
      </c>
      <c r="C22" s="5" t="s">
        <v>823</v>
      </c>
      <c r="D22" s="5" t="str">
        <f>HYPERLINK(I22, C22)</f>
        <v>Виктор ПШ</v>
      </c>
      <c r="E22" s="5" t="s">
        <v>787</v>
      </c>
      <c r="F22" s="11" t="s">
        <v>6083</v>
      </c>
      <c r="G22" s="6">
        <v>3221</v>
      </c>
      <c r="H22" t="s">
        <v>824</v>
      </c>
      <c r="I22" t="str">
        <f>CONCATENATE("http://opt.sauna-shops.ru/528-imena/",A22,"-",H22,".html")</f>
        <v>http://opt.sauna-shops.ru/528-imena/887-viktor-psh.html</v>
      </c>
      <c r="J22" s="2" t="str">
        <f t="shared" si="1"/>
        <v>http://opt.sauna-shops.ru/528-imena/887-viktor-psh.html</v>
      </c>
      <c r="K22" s="5"/>
    </row>
    <row r="23" spans="1:11" x14ac:dyDescent="0.25">
      <c r="A23" s="10">
        <v>888</v>
      </c>
      <c r="B23" s="5" t="s">
        <v>6058</v>
      </c>
      <c r="C23" s="5" t="s">
        <v>825</v>
      </c>
      <c r="D23" s="5" t="str">
        <f>HYPERLINK(I23, C23)</f>
        <v>Виктор 2 ПШ</v>
      </c>
      <c r="E23" s="5" t="s">
        <v>787</v>
      </c>
      <c r="F23" s="11" t="s">
        <v>6083</v>
      </c>
      <c r="G23" s="6">
        <v>3222</v>
      </c>
      <c r="H23" t="s">
        <v>826</v>
      </c>
      <c r="I23" t="str">
        <f>CONCATENATE("http://opt.sauna-shops.ru/528-imena/",A23,"-",H23,".html")</f>
        <v>http://opt.sauna-shops.ru/528-imena/888-viktor-2-psh.html</v>
      </c>
      <c r="J23" s="2" t="str">
        <f t="shared" si="1"/>
        <v>http://opt.sauna-shops.ru/528-imena/888-viktor-2-psh.html</v>
      </c>
      <c r="K23" s="5"/>
    </row>
    <row r="24" spans="1:11" x14ac:dyDescent="0.25">
      <c r="A24" s="10">
        <v>889</v>
      </c>
      <c r="B24" s="5" t="s">
        <v>6058</v>
      </c>
      <c r="C24" s="5" t="s">
        <v>827</v>
      </c>
      <c r="D24" s="5" t="str">
        <f>HYPERLINK(I24, C24)</f>
        <v>Виталий ПШ</v>
      </c>
      <c r="E24" s="5" t="s">
        <v>787</v>
      </c>
      <c r="F24" s="11" t="s">
        <v>6083</v>
      </c>
      <c r="G24" s="6">
        <v>3223</v>
      </c>
      <c r="H24" t="s">
        <v>828</v>
      </c>
      <c r="I24" t="str">
        <f>CONCATENATE("http://opt.sauna-shops.ru/528-imena/",A24,"-",H24,".html")</f>
        <v>http://opt.sauna-shops.ru/528-imena/889-vitalij-psh.html</v>
      </c>
      <c r="J24" s="2" t="str">
        <f t="shared" si="1"/>
        <v>http://opt.sauna-shops.ru/528-imena/889-vitalij-psh.html</v>
      </c>
      <c r="K24" s="5"/>
    </row>
    <row r="25" spans="1:11" x14ac:dyDescent="0.25">
      <c r="A25" s="10">
        <v>890</v>
      </c>
      <c r="B25" s="5" t="s">
        <v>6058</v>
      </c>
      <c r="C25" s="5" t="s">
        <v>829</v>
      </c>
      <c r="D25" s="5" t="str">
        <f>HYPERLINK(I25, C25)</f>
        <v>Владимир ПШ</v>
      </c>
      <c r="E25" s="5" t="s">
        <v>787</v>
      </c>
      <c r="F25" s="11" t="s">
        <v>6083</v>
      </c>
      <c r="G25" s="6">
        <v>3224</v>
      </c>
      <c r="H25" t="s">
        <v>830</v>
      </c>
      <c r="I25" t="str">
        <f>CONCATENATE("http://opt.sauna-shops.ru/528-imena/",A25,"-",H25,".html")</f>
        <v>http://opt.sauna-shops.ru/528-imena/890-vladimir-psh.html</v>
      </c>
      <c r="J25" s="2" t="str">
        <f t="shared" si="1"/>
        <v>http://opt.sauna-shops.ru/528-imena/890-vladimir-psh.html</v>
      </c>
      <c r="K25" s="5"/>
    </row>
    <row r="26" spans="1:11" x14ac:dyDescent="0.25">
      <c r="A26" s="10">
        <v>891</v>
      </c>
      <c r="B26" s="5" t="s">
        <v>6058</v>
      </c>
      <c r="C26" s="5" t="s">
        <v>831</v>
      </c>
      <c r="D26" s="5" t="str">
        <f>HYPERLINK(I26, C26)</f>
        <v>Вова ПШ</v>
      </c>
      <c r="E26" s="5" t="s">
        <v>787</v>
      </c>
      <c r="F26" s="11" t="s">
        <v>6083</v>
      </c>
      <c r="G26" s="6">
        <v>3225</v>
      </c>
      <c r="H26" t="s">
        <v>832</v>
      </c>
      <c r="I26" t="str">
        <f>CONCATENATE("http://opt.sauna-shops.ru/528-imena/",A26,"-",H26,".html")</f>
        <v>http://opt.sauna-shops.ru/528-imena/891-vova-psh.html</v>
      </c>
      <c r="J26" s="2" t="str">
        <f t="shared" si="1"/>
        <v>http://opt.sauna-shops.ru/528-imena/891-vova-psh.html</v>
      </c>
      <c r="K26" s="5"/>
    </row>
    <row r="27" spans="1:11" x14ac:dyDescent="0.25">
      <c r="A27" s="10">
        <v>892</v>
      </c>
      <c r="B27" s="5" t="s">
        <v>6058</v>
      </c>
      <c r="C27" s="5" t="s">
        <v>833</v>
      </c>
      <c r="D27" s="5" t="str">
        <f>HYPERLINK(I27, C27)</f>
        <v>Галина ПШ</v>
      </c>
      <c r="E27" s="5" t="s">
        <v>787</v>
      </c>
      <c r="F27" s="11" t="s">
        <v>6083</v>
      </c>
      <c r="G27" s="6">
        <v>3226</v>
      </c>
      <c r="H27" t="s">
        <v>834</v>
      </c>
      <c r="I27" t="str">
        <f>CONCATENATE("http://opt.sauna-shops.ru/528-imena/",A27,"-",H27,".html")</f>
        <v>http://opt.sauna-shops.ru/528-imena/892-galina-psh.html</v>
      </c>
      <c r="J27" s="2" t="str">
        <f t="shared" si="1"/>
        <v>http://opt.sauna-shops.ru/528-imena/892-galina-psh.html</v>
      </c>
      <c r="K27" s="5"/>
    </row>
    <row r="28" spans="1:11" x14ac:dyDescent="0.25">
      <c r="A28" s="10">
        <v>893</v>
      </c>
      <c r="B28" s="5" t="s">
        <v>6058</v>
      </c>
      <c r="C28" s="5" t="s">
        <v>835</v>
      </c>
      <c r="D28" s="5" t="str">
        <f>HYPERLINK(I28, C28)</f>
        <v>Георгий ПШ</v>
      </c>
      <c r="E28" s="5" t="s">
        <v>787</v>
      </c>
      <c r="F28" s="11" t="s">
        <v>6083</v>
      </c>
      <c r="G28" s="6">
        <v>3227</v>
      </c>
      <c r="H28" t="s">
        <v>836</v>
      </c>
      <c r="I28" t="str">
        <f>CONCATENATE("http://opt.sauna-shops.ru/528-imena/",A28,"-",H28,".html")</f>
        <v>http://opt.sauna-shops.ru/528-imena/893-georgij-psh.html</v>
      </c>
      <c r="J28" s="2" t="str">
        <f t="shared" si="1"/>
        <v>http://opt.sauna-shops.ru/528-imena/893-georgij-psh.html</v>
      </c>
      <c r="K28" s="5"/>
    </row>
    <row r="29" spans="1:11" x14ac:dyDescent="0.25">
      <c r="A29" s="10">
        <v>894</v>
      </c>
      <c r="B29" s="5" t="s">
        <v>6058</v>
      </c>
      <c r="C29" s="5" t="s">
        <v>837</v>
      </c>
      <c r="D29" s="5" t="str">
        <f>HYPERLINK(I29, C29)</f>
        <v>Данила ПШ</v>
      </c>
      <c r="E29" s="5" t="s">
        <v>787</v>
      </c>
      <c r="F29" s="11" t="s">
        <v>6083</v>
      </c>
      <c r="G29" s="6">
        <v>3228</v>
      </c>
      <c r="H29" t="s">
        <v>838</v>
      </c>
      <c r="I29" t="str">
        <f>CONCATENATE("http://opt.sauna-shops.ru/528-imena/",A29,"-",H29,".html")</f>
        <v>http://opt.sauna-shops.ru/528-imena/894-danila-psh.html</v>
      </c>
      <c r="J29" s="2" t="str">
        <f t="shared" si="1"/>
        <v>http://opt.sauna-shops.ru/528-imena/894-danila-psh.html</v>
      </c>
      <c r="K29" s="5"/>
    </row>
    <row r="30" spans="1:11" x14ac:dyDescent="0.25">
      <c r="A30" s="10">
        <v>895</v>
      </c>
      <c r="B30" s="5" t="s">
        <v>6058</v>
      </c>
      <c r="C30" s="5" t="s">
        <v>839</v>
      </c>
      <c r="D30" s="5" t="str">
        <f>HYPERLINK(I30, C30)</f>
        <v>Даша ПШ</v>
      </c>
      <c r="E30" s="5" t="s">
        <v>787</v>
      </c>
      <c r="F30" s="11" t="s">
        <v>6083</v>
      </c>
      <c r="G30" s="6">
        <v>3229</v>
      </c>
      <c r="H30" t="s">
        <v>840</v>
      </c>
      <c r="I30" t="str">
        <f>CONCATENATE("http://opt.sauna-shops.ru/528-imena/",A30,"-",H30,".html")</f>
        <v>http://opt.sauna-shops.ru/528-imena/895-dasha-psh.html</v>
      </c>
      <c r="J30" s="2" t="str">
        <f t="shared" si="1"/>
        <v>http://opt.sauna-shops.ru/528-imena/895-dasha-psh.html</v>
      </c>
      <c r="K30" s="5"/>
    </row>
    <row r="31" spans="1:11" x14ac:dyDescent="0.25">
      <c r="A31" s="10">
        <v>896</v>
      </c>
      <c r="B31" s="5" t="s">
        <v>6058</v>
      </c>
      <c r="C31" s="5" t="s">
        <v>841</v>
      </c>
      <c r="D31" s="5" t="str">
        <f>HYPERLINK(I31, C31)</f>
        <v>Димон ПШ</v>
      </c>
      <c r="E31" s="5" t="s">
        <v>787</v>
      </c>
      <c r="F31" s="11" t="s">
        <v>6083</v>
      </c>
      <c r="G31" s="6">
        <v>3230</v>
      </c>
      <c r="H31" t="s">
        <v>842</v>
      </c>
      <c r="I31" t="str">
        <f>CONCATENATE("http://opt.sauna-shops.ru/528-imena/",A31,"-",H31,".html")</f>
        <v>http://opt.sauna-shops.ru/528-imena/896-dimon-psh.html</v>
      </c>
      <c r="J31" s="2" t="str">
        <f t="shared" si="1"/>
        <v>http://opt.sauna-shops.ru/528-imena/896-dimon-psh.html</v>
      </c>
      <c r="K31" s="5"/>
    </row>
    <row r="32" spans="1:11" x14ac:dyDescent="0.25">
      <c r="A32" s="10">
        <v>897</v>
      </c>
      <c r="B32" s="5" t="s">
        <v>6058</v>
      </c>
      <c r="C32" s="5" t="s">
        <v>843</v>
      </c>
      <c r="D32" s="5" t="str">
        <f>HYPERLINK(I32, C32)</f>
        <v>Дмитрий ПШ</v>
      </c>
      <c r="E32" s="5" t="s">
        <v>787</v>
      </c>
      <c r="F32" s="11" t="s">
        <v>6083</v>
      </c>
      <c r="G32" s="6">
        <v>3231</v>
      </c>
      <c r="H32" t="s">
        <v>844</v>
      </c>
      <c r="I32" t="str">
        <f>CONCATENATE("http://opt.sauna-shops.ru/528-imena/",A32,"-",H32,".html")</f>
        <v>http://opt.sauna-shops.ru/528-imena/897-dmitrij-psh.html</v>
      </c>
      <c r="J32" s="2" t="str">
        <f t="shared" si="1"/>
        <v>http://opt.sauna-shops.ru/528-imena/897-dmitrij-psh.html</v>
      </c>
      <c r="K32" s="5"/>
    </row>
    <row r="33" spans="1:11" x14ac:dyDescent="0.25">
      <c r="A33" s="10">
        <v>898</v>
      </c>
      <c r="B33" s="5" t="s">
        <v>6058</v>
      </c>
      <c r="C33" s="5" t="s">
        <v>845</v>
      </c>
      <c r="D33" s="5" t="str">
        <f>HYPERLINK(I33, C33)</f>
        <v>Евгений ПШ</v>
      </c>
      <c r="E33" s="5" t="s">
        <v>787</v>
      </c>
      <c r="F33" s="11" t="s">
        <v>6083</v>
      </c>
      <c r="G33" s="6">
        <v>3232</v>
      </c>
      <c r="H33" t="s">
        <v>846</v>
      </c>
      <c r="I33" t="str">
        <f>CONCATENATE("http://opt.sauna-shops.ru/528-imena/",A33,"-",H33,".html")</f>
        <v>http://opt.sauna-shops.ru/528-imena/898-evgenij-psh.html</v>
      </c>
      <c r="J33" s="2" t="str">
        <f t="shared" si="1"/>
        <v>http://opt.sauna-shops.ru/528-imena/898-evgenij-psh.html</v>
      </c>
      <c r="K33" s="5"/>
    </row>
    <row r="34" spans="1:11" x14ac:dyDescent="0.25">
      <c r="A34" s="10">
        <v>899</v>
      </c>
      <c r="B34" s="5" t="s">
        <v>6058</v>
      </c>
      <c r="C34" s="5" t="s">
        <v>847</v>
      </c>
      <c r="D34" s="5" t="str">
        <f>HYPERLINK(I34, C34)</f>
        <v>Егор ПШ</v>
      </c>
      <c r="E34" s="5" t="s">
        <v>787</v>
      </c>
      <c r="F34" s="11" t="s">
        <v>6083</v>
      </c>
      <c r="G34" s="6">
        <v>3233</v>
      </c>
      <c r="H34" t="s">
        <v>848</v>
      </c>
      <c r="I34" t="str">
        <f>CONCATENATE("http://opt.sauna-shops.ru/528-imena/",A34,"-",H34,".html")</f>
        <v>http://opt.sauna-shops.ru/528-imena/899-egor-psh.html</v>
      </c>
      <c r="J34" s="2" t="str">
        <f t="shared" si="1"/>
        <v>http://opt.sauna-shops.ru/528-imena/899-egor-psh.html</v>
      </c>
      <c r="K34" s="5"/>
    </row>
    <row r="35" spans="1:11" x14ac:dyDescent="0.25">
      <c r="A35" s="10">
        <v>900</v>
      </c>
      <c r="B35" s="5" t="s">
        <v>6058</v>
      </c>
      <c r="C35" s="5" t="s">
        <v>849</v>
      </c>
      <c r="D35" s="5" t="str">
        <f>HYPERLINK(I35, C35)</f>
        <v>Елена  ПШ</v>
      </c>
      <c r="E35" s="5" t="s">
        <v>787</v>
      </c>
      <c r="F35" s="11" t="s">
        <v>6083</v>
      </c>
      <c r="G35" s="6">
        <v>3234</v>
      </c>
      <c r="H35" t="s">
        <v>850</v>
      </c>
      <c r="I35" t="str">
        <f>CONCATENATE("http://opt.sauna-shops.ru/528-imena/",A35,"-",H35,".html")</f>
        <v>http://opt.sauna-shops.ru/528-imena/900-elena-psh.html</v>
      </c>
      <c r="J35" s="2" t="str">
        <f t="shared" si="1"/>
        <v>http://opt.sauna-shops.ru/528-imena/900-elena-psh.html</v>
      </c>
      <c r="K35" s="5"/>
    </row>
    <row r="36" spans="1:11" x14ac:dyDescent="0.25">
      <c r="A36" s="10">
        <v>901</v>
      </c>
      <c r="B36" s="5" t="s">
        <v>6058</v>
      </c>
      <c r="C36" s="5" t="s">
        <v>851</v>
      </c>
      <c r="D36" s="5" t="str">
        <f>HYPERLINK(I36, C36)</f>
        <v>Елизавета ПШ</v>
      </c>
      <c r="E36" s="5" t="s">
        <v>787</v>
      </c>
      <c r="F36" s="11" t="s">
        <v>6083</v>
      </c>
      <c r="G36" s="6">
        <v>3235</v>
      </c>
      <c r="H36" t="s">
        <v>852</v>
      </c>
      <c r="I36" t="str">
        <f>CONCATENATE("http://opt.sauna-shops.ru/528-imena/",A36,"-",H36,".html")</f>
        <v>http://opt.sauna-shops.ru/528-imena/901-elizaveta-psh.html</v>
      </c>
      <c r="J36" s="2" t="str">
        <f t="shared" si="1"/>
        <v>http://opt.sauna-shops.ru/528-imena/901-elizaveta-psh.html</v>
      </c>
      <c r="K36" s="5"/>
    </row>
    <row r="37" spans="1:11" x14ac:dyDescent="0.25">
      <c r="A37" s="10">
        <v>902</v>
      </c>
      <c r="B37" s="5" t="s">
        <v>6058</v>
      </c>
      <c r="C37" s="5" t="s">
        <v>853</v>
      </c>
      <c r="D37" s="5" t="str">
        <f>HYPERLINK(I37, C37)</f>
        <v>Женя ПШ</v>
      </c>
      <c r="E37" s="5" t="s">
        <v>787</v>
      </c>
      <c r="F37" s="11" t="s">
        <v>6083</v>
      </c>
      <c r="G37" s="6">
        <v>3236</v>
      </c>
      <c r="H37" t="s">
        <v>854</v>
      </c>
      <c r="I37" t="str">
        <f>CONCATENATE("http://opt.sauna-shops.ru/528-imena/",A37,"-",H37,".html")</f>
        <v>http://opt.sauna-shops.ru/528-imena/902-zhenya-psh.html</v>
      </c>
      <c r="J37" s="2" t="str">
        <f t="shared" si="1"/>
        <v>http://opt.sauna-shops.ru/528-imena/902-zhenya-psh.html</v>
      </c>
      <c r="K37" s="5"/>
    </row>
    <row r="38" spans="1:11" x14ac:dyDescent="0.25">
      <c r="A38" s="10">
        <v>903</v>
      </c>
      <c r="B38" s="5" t="s">
        <v>6058</v>
      </c>
      <c r="C38" s="5" t="s">
        <v>855</v>
      </c>
      <c r="D38" s="5" t="str">
        <f>HYPERLINK(I38, C38)</f>
        <v>Иван ПШ</v>
      </c>
      <c r="E38" s="5" t="s">
        <v>787</v>
      </c>
      <c r="F38" s="11" t="s">
        <v>6083</v>
      </c>
      <c r="G38" s="6">
        <v>3237</v>
      </c>
      <c r="H38" t="s">
        <v>856</v>
      </c>
      <c r="I38" t="str">
        <f>CONCATENATE("http://opt.sauna-shops.ru/528-imena/",A38,"-",H38,".html")</f>
        <v>http://opt.sauna-shops.ru/528-imena/903-ivan-psh.html</v>
      </c>
      <c r="J38" s="2" t="str">
        <f t="shared" si="1"/>
        <v>http://opt.sauna-shops.ru/528-imena/903-ivan-psh.html</v>
      </c>
      <c r="K38" s="5"/>
    </row>
    <row r="39" spans="1:11" x14ac:dyDescent="0.25">
      <c r="A39" s="10">
        <v>904</v>
      </c>
      <c r="B39" s="5" t="s">
        <v>6058</v>
      </c>
      <c r="C39" s="5" t="s">
        <v>857</v>
      </c>
      <c r="D39" s="5" t="str">
        <f>HYPERLINK(I39, C39)</f>
        <v>Иваныч ПШ</v>
      </c>
      <c r="E39" s="5" t="s">
        <v>787</v>
      </c>
      <c r="F39" s="11" t="s">
        <v>6083</v>
      </c>
      <c r="G39" s="6">
        <v>3238</v>
      </c>
      <c r="H39" t="s">
        <v>858</v>
      </c>
      <c r="I39" t="str">
        <f>CONCATENATE("http://opt.sauna-shops.ru/528-imena/",A39,"-",H39,".html")</f>
        <v>http://opt.sauna-shops.ru/528-imena/904-ivanych-psh.html</v>
      </c>
      <c r="J39" s="2" t="str">
        <f t="shared" si="1"/>
        <v>http://opt.sauna-shops.ru/528-imena/904-ivanych-psh.html</v>
      </c>
      <c r="K39" s="5"/>
    </row>
    <row r="40" spans="1:11" x14ac:dyDescent="0.25">
      <c r="A40" s="10">
        <v>905</v>
      </c>
      <c r="B40" s="5" t="s">
        <v>6058</v>
      </c>
      <c r="C40" s="5" t="s">
        <v>859</v>
      </c>
      <c r="D40" s="5" t="str">
        <f>HYPERLINK(I40, C40)</f>
        <v>Игорь ПШ</v>
      </c>
      <c r="E40" s="5" t="s">
        <v>787</v>
      </c>
      <c r="F40" s="11" t="s">
        <v>6083</v>
      </c>
      <c r="G40" s="6">
        <v>3239</v>
      </c>
      <c r="H40" t="s">
        <v>860</v>
      </c>
      <c r="I40" t="str">
        <f>CONCATENATE("http://opt.sauna-shops.ru/528-imena/",A40,"-",H40,".html")</f>
        <v>http://opt.sauna-shops.ru/528-imena/905-igor-psh.html</v>
      </c>
      <c r="J40" s="2" t="str">
        <f t="shared" si="1"/>
        <v>http://opt.sauna-shops.ru/528-imena/905-igor-psh.html</v>
      </c>
      <c r="K40" s="5"/>
    </row>
    <row r="41" spans="1:11" x14ac:dyDescent="0.25">
      <c r="A41" s="10">
        <v>906</v>
      </c>
      <c r="B41" s="5" t="s">
        <v>6058</v>
      </c>
      <c r="C41" s="5" t="s">
        <v>861</v>
      </c>
      <c r="D41" s="5" t="str">
        <f>HYPERLINK(I41, C41)</f>
        <v>Илья ПШ</v>
      </c>
      <c r="E41" s="5" t="s">
        <v>787</v>
      </c>
      <c r="F41" s="11" t="s">
        <v>6083</v>
      </c>
      <c r="G41" s="6">
        <v>3240</v>
      </c>
      <c r="H41" t="s">
        <v>862</v>
      </c>
      <c r="I41" t="str">
        <f>CONCATENATE("http://opt.sauna-shops.ru/528-imena/",A41,"-",H41,".html")</f>
        <v>http://opt.sauna-shops.ru/528-imena/906-ilya-psh.html</v>
      </c>
      <c r="J41" s="2" t="str">
        <f t="shared" si="1"/>
        <v>http://opt.sauna-shops.ru/528-imena/906-ilya-psh.html</v>
      </c>
      <c r="K41" s="5"/>
    </row>
    <row r="42" spans="1:11" x14ac:dyDescent="0.25">
      <c r="A42" s="10">
        <v>907</v>
      </c>
      <c r="B42" s="5" t="s">
        <v>6058</v>
      </c>
      <c r="C42" s="5" t="s">
        <v>863</v>
      </c>
      <c r="D42" s="5" t="str">
        <f>HYPERLINK(I42, C42)</f>
        <v>Ирина ПШ</v>
      </c>
      <c r="E42" s="5" t="s">
        <v>787</v>
      </c>
      <c r="F42" s="11" t="s">
        <v>6083</v>
      </c>
      <c r="G42" s="6">
        <v>3241</v>
      </c>
      <c r="H42" t="s">
        <v>864</v>
      </c>
      <c r="I42" t="str">
        <f>CONCATENATE("http://opt.sauna-shops.ru/528-imena/",A42,"-",H42,".html")</f>
        <v>http://opt.sauna-shops.ru/528-imena/907-irina-psh.html</v>
      </c>
      <c r="J42" s="2" t="str">
        <f t="shared" si="1"/>
        <v>http://opt.sauna-shops.ru/528-imena/907-irina-psh.html</v>
      </c>
      <c r="K42" s="5"/>
    </row>
    <row r="43" spans="1:11" x14ac:dyDescent="0.25">
      <c r="A43" s="10">
        <v>908</v>
      </c>
      <c r="B43" s="5" t="s">
        <v>6058</v>
      </c>
      <c r="C43" s="5" t="s">
        <v>865</v>
      </c>
      <c r="D43" s="5" t="str">
        <f>HYPERLINK(I43, C43)</f>
        <v>Катерина ПШ</v>
      </c>
      <c r="E43" s="5" t="s">
        <v>787</v>
      </c>
      <c r="F43" s="11" t="s">
        <v>6083</v>
      </c>
      <c r="G43" s="6">
        <v>3242</v>
      </c>
      <c r="H43" t="s">
        <v>866</v>
      </c>
      <c r="I43" t="str">
        <f>CONCATENATE("http://opt.sauna-shops.ru/528-imena/",A43,"-",H43,".html")</f>
        <v>http://opt.sauna-shops.ru/528-imena/908-katerina-psh.html</v>
      </c>
      <c r="J43" s="2" t="str">
        <f t="shared" si="1"/>
        <v>http://opt.sauna-shops.ru/528-imena/908-katerina-psh.html</v>
      </c>
      <c r="K43" s="5"/>
    </row>
    <row r="44" spans="1:11" x14ac:dyDescent="0.25">
      <c r="A44" s="10">
        <v>909</v>
      </c>
      <c r="B44" s="5" t="s">
        <v>6058</v>
      </c>
      <c r="C44" s="5" t="s">
        <v>867</v>
      </c>
      <c r="D44" s="5" t="str">
        <f>HYPERLINK(I44, C44)</f>
        <v>Катерина 2 ПШ</v>
      </c>
      <c r="E44" s="5" t="s">
        <v>787</v>
      </c>
      <c r="F44" s="11" t="s">
        <v>6083</v>
      </c>
      <c r="G44" s="6">
        <v>3243</v>
      </c>
      <c r="H44" t="s">
        <v>868</v>
      </c>
      <c r="I44" t="str">
        <f>CONCATENATE("http://opt.sauna-shops.ru/528-imena/",A44,"-",H44,".html")</f>
        <v>http://opt.sauna-shops.ru/528-imena/909-katerina-2-psh.html</v>
      </c>
      <c r="J44" s="2" t="str">
        <f t="shared" si="1"/>
        <v>http://opt.sauna-shops.ru/528-imena/909-katerina-2-psh.html</v>
      </c>
      <c r="K44" s="5"/>
    </row>
    <row r="45" spans="1:11" x14ac:dyDescent="0.25">
      <c r="A45" s="10">
        <v>910</v>
      </c>
      <c r="B45" s="5" t="s">
        <v>6058</v>
      </c>
      <c r="C45" s="5" t="s">
        <v>869</v>
      </c>
      <c r="D45" s="5" t="str">
        <f>HYPERLINK(I45, C45)</f>
        <v>Коля ПШ</v>
      </c>
      <c r="E45" s="5" t="s">
        <v>787</v>
      </c>
      <c r="F45" s="11" t="s">
        <v>6083</v>
      </c>
      <c r="G45" s="6">
        <v>3245</v>
      </c>
      <c r="H45" t="s">
        <v>870</v>
      </c>
      <c r="I45" t="str">
        <f>CONCATENATE("http://opt.sauna-shops.ru/528-imena/",A45,"-",H45,".html")</f>
        <v>http://opt.sauna-shops.ru/528-imena/910-kolya-psh.html</v>
      </c>
      <c r="J45" s="2" t="str">
        <f t="shared" si="1"/>
        <v>http://opt.sauna-shops.ru/528-imena/910-kolya-psh.html</v>
      </c>
      <c r="K45" s="5"/>
    </row>
    <row r="46" spans="1:11" x14ac:dyDescent="0.25">
      <c r="A46" s="10">
        <v>911</v>
      </c>
      <c r="B46" s="5" t="s">
        <v>6058</v>
      </c>
      <c r="C46" s="5" t="s">
        <v>871</v>
      </c>
      <c r="D46" s="5" t="str">
        <f>HYPERLINK(I46, C46)</f>
        <v>Костя ПШ</v>
      </c>
      <c r="E46" s="5" t="s">
        <v>787</v>
      </c>
      <c r="F46" s="11" t="s">
        <v>6083</v>
      </c>
      <c r="G46" s="6">
        <v>3246</v>
      </c>
      <c r="H46" t="s">
        <v>872</v>
      </c>
      <c r="I46" t="str">
        <f>CONCATENATE("http://opt.sauna-shops.ru/528-imena/",A46,"-",H46,".html")</f>
        <v>http://opt.sauna-shops.ru/528-imena/911-kostya-psh.html</v>
      </c>
      <c r="J46" s="2" t="str">
        <f t="shared" si="1"/>
        <v>http://opt.sauna-shops.ru/528-imena/911-kostya-psh.html</v>
      </c>
      <c r="K46" s="5"/>
    </row>
    <row r="47" spans="1:11" x14ac:dyDescent="0.25">
      <c r="A47" s="10">
        <v>912</v>
      </c>
      <c r="B47" s="5" t="s">
        <v>6058</v>
      </c>
      <c r="C47" s="5" t="s">
        <v>873</v>
      </c>
      <c r="D47" s="5" t="str">
        <f>HYPERLINK(I47, C47)</f>
        <v>Ксения ПШ</v>
      </c>
      <c r="E47" s="5" t="s">
        <v>787</v>
      </c>
      <c r="F47" s="11" t="s">
        <v>6083</v>
      </c>
      <c r="G47" s="6">
        <v>3248</v>
      </c>
      <c r="H47" t="s">
        <v>874</v>
      </c>
      <c r="I47" t="str">
        <f>CONCATENATE("http://opt.sauna-shops.ru/528-imena/",A47,"-",H47,".html")</f>
        <v>http://opt.sauna-shops.ru/528-imena/912-kseniya-psh.html</v>
      </c>
      <c r="J47" s="2" t="str">
        <f t="shared" si="1"/>
        <v>http://opt.sauna-shops.ru/528-imena/912-kseniya-psh.html</v>
      </c>
      <c r="K47" s="5"/>
    </row>
    <row r="48" spans="1:11" x14ac:dyDescent="0.25">
      <c r="A48" s="10">
        <v>913</v>
      </c>
      <c r="B48" s="5" t="s">
        <v>6058</v>
      </c>
      <c r="C48" s="5" t="s">
        <v>875</v>
      </c>
      <c r="D48" s="5" t="str">
        <f>HYPERLINK(I48, C48)</f>
        <v>Лариса ПШ</v>
      </c>
      <c r="E48" s="5" t="s">
        <v>787</v>
      </c>
      <c r="F48" s="11" t="s">
        <v>6083</v>
      </c>
      <c r="G48" s="6">
        <v>3249</v>
      </c>
      <c r="H48" t="s">
        <v>876</v>
      </c>
      <c r="I48" t="str">
        <f>CONCATENATE("http://opt.sauna-shops.ru/528-imena/",A48,"-",H48,".html")</f>
        <v>http://opt.sauna-shops.ru/528-imena/913-larisa-psh.html</v>
      </c>
      <c r="J48" s="2" t="str">
        <f t="shared" si="1"/>
        <v>http://opt.sauna-shops.ru/528-imena/913-larisa-psh.html</v>
      </c>
      <c r="K48" s="5"/>
    </row>
    <row r="49" spans="1:11" x14ac:dyDescent="0.25">
      <c r="A49" s="10">
        <v>914</v>
      </c>
      <c r="B49" s="5" t="s">
        <v>6058</v>
      </c>
      <c r="C49" s="5" t="s">
        <v>877</v>
      </c>
      <c r="D49" s="5" t="str">
        <f>HYPERLINK(I49, C49)</f>
        <v>Любовь ПШ</v>
      </c>
      <c r="E49" s="5" t="s">
        <v>787</v>
      </c>
      <c r="F49" s="11" t="s">
        <v>6083</v>
      </c>
      <c r="G49" s="6">
        <v>3250</v>
      </c>
      <c r="H49" t="s">
        <v>878</v>
      </c>
      <c r="I49" t="str">
        <f>CONCATENATE("http://opt.sauna-shops.ru/528-imena/",A49,"-",H49,".html")</f>
        <v>http://opt.sauna-shops.ru/528-imena/914-lyubov-psh.html</v>
      </c>
      <c r="J49" s="2" t="str">
        <f t="shared" si="1"/>
        <v>http://opt.sauna-shops.ru/528-imena/914-lyubov-psh.html</v>
      </c>
      <c r="K49" s="5"/>
    </row>
    <row r="50" spans="1:11" x14ac:dyDescent="0.25">
      <c r="A50" s="10">
        <v>915</v>
      </c>
      <c r="B50" s="5" t="s">
        <v>6058</v>
      </c>
      <c r="C50" s="5" t="s">
        <v>879</v>
      </c>
      <c r="D50" s="5" t="str">
        <f>HYPERLINK(I50, C50)</f>
        <v>Людмила ПШ</v>
      </c>
      <c r="E50" s="5" t="s">
        <v>787</v>
      </c>
      <c r="F50" s="11" t="s">
        <v>6083</v>
      </c>
      <c r="G50" s="6">
        <v>3251</v>
      </c>
      <c r="H50" t="s">
        <v>880</v>
      </c>
      <c r="I50" t="str">
        <f>CONCATENATE("http://opt.sauna-shops.ru/528-imena/",A50,"-",H50,".html")</f>
        <v>http://opt.sauna-shops.ru/528-imena/915-lyudmila-psh.html</v>
      </c>
      <c r="J50" s="2" t="str">
        <f t="shared" si="1"/>
        <v>http://opt.sauna-shops.ru/528-imena/915-lyudmila-psh.html</v>
      </c>
      <c r="K50" s="5"/>
    </row>
    <row r="51" spans="1:11" x14ac:dyDescent="0.25">
      <c r="A51" s="10">
        <v>916</v>
      </c>
      <c r="B51" s="5" t="s">
        <v>6058</v>
      </c>
      <c r="C51" s="5" t="s">
        <v>881</v>
      </c>
      <c r="D51" s="5" t="str">
        <f>HYPERLINK(I51, C51)</f>
        <v>Маша ПШ</v>
      </c>
      <c r="E51" s="5" t="s">
        <v>787</v>
      </c>
      <c r="F51" s="11" t="s">
        <v>6083</v>
      </c>
      <c r="G51" s="6">
        <v>3252</v>
      </c>
      <c r="H51" t="s">
        <v>882</v>
      </c>
      <c r="I51" t="str">
        <f>CONCATENATE("http://opt.sauna-shops.ru/528-imena/",A51,"-",H51,".html")</f>
        <v>http://opt.sauna-shops.ru/528-imena/916-masha-psh.html</v>
      </c>
      <c r="J51" s="2" t="str">
        <f t="shared" si="1"/>
        <v>http://opt.sauna-shops.ru/528-imena/916-masha-psh.html</v>
      </c>
      <c r="K51" s="5"/>
    </row>
    <row r="52" spans="1:11" x14ac:dyDescent="0.25">
      <c r="A52" s="10">
        <v>917</v>
      </c>
      <c r="B52" s="5" t="s">
        <v>6058</v>
      </c>
      <c r="C52" s="5" t="s">
        <v>883</v>
      </c>
      <c r="D52" s="5" t="str">
        <f>HYPERLINK(I52, C52)</f>
        <v>Михаил ПШ</v>
      </c>
      <c r="E52" s="5" t="s">
        <v>787</v>
      </c>
      <c r="F52" s="11" t="s">
        <v>6083</v>
      </c>
      <c r="G52" s="6">
        <v>3253</v>
      </c>
      <c r="H52" t="s">
        <v>884</v>
      </c>
      <c r="I52" t="str">
        <f>CONCATENATE("http://opt.sauna-shops.ru/528-imena/",A52,"-",H52,".html")</f>
        <v>http://opt.sauna-shops.ru/528-imena/917-mikhail-psh.html</v>
      </c>
      <c r="J52" s="2" t="str">
        <f t="shared" si="1"/>
        <v>http://opt.sauna-shops.ru/528-imena/917-mikhail-psh.html</v>
      </c>
      <c r="K52" s="5"/>
    </row>
    <row r="53" spans="1:11" x14ac:dyDescent="0.25">
      <c r="A53" s="10">
        <v>918</v>
      </c>
      <c r="B53" s="5" t="s">
        <v>6058</v>
      </c>
      <c r="C53" s="5" t="s">
        <v>885</v>
      </c>
      <c r="D53" s="5" t="str">
        <f>HYPERLINK(I53, C53)</f>
        <v>Михалыч ПШ</v>
      </c>
      <c r="E53" s="5" t="s">
        <v>787</v>
      </c>
      <c r="F53" s="11" t="s">
        <v>6083</v>
      </c>
      <c r="G53" s="6">
        <v>3254</v>
      </c>
      <c r="H53" t="s">
        <v>886</v>
      </c>
      <c r="I53" t="str">
        <f>CONCATENATE("http://opt.sauna-shops.ru/528-imena/",A53,"-",H53,".html")</f>
        <v>http://opt.sauna-shops.ru/528-imena/918-mikhalych-psh.html</v>
      </c>
      <c r="J53" s="2" t="str">
        <f t="shared" si="1"/>
        <v>http://opt.sauna-shops.ru/528-imena/918-mikhalych-psh.html</v>
      </c>
      <c r="K53" s="5"/>
    </row>
    <row r="54" spans="1:11" x14ac:dyDescent="0.25">
      <c r="A54" s="10">
        <v>919</v>
      </c>
      <c r="B54" s="5" t="s">
        <v>6058</v>
      </c>
      <c r="C54" s="5" t="s">
        <v>887</v>
      </c>
      <c r="D54" s="5" t="str">
        <f>HYPERLINK(I54, C54)</f>
        <v>Миша ПШ</v>
      </c>
      <c r="E54" s="5" t="s">
        <v>787</v>
      </c>
      <c r="F54" s="11" t="s">
        <v>6083</v>
      </c>
      <c r="G54" s="6">
        <v>3256</v>
      </c>
      <c r="H54" t="s">
        <v>888</v>
      </c>
      <c r="I54" t="str">
        <f>CONCATENATE("http://opt.sauna-shops.ru/528-imena/",A54,"-",H54,".html")</f>
        <v>http://opt.sauna-shops.ru/528-imena/919-misha-psh.html</v>
      </c>
      <c r="J54" s="2" t="str">
        <f t="shared" si="1"/>
        <v>http://opt.sauna-shops.ru/528-imena/919-misha-psh.html</v>
      </c>
      <c r="K54" s="5"/>
    </row>
    <row r="55" spans="1:11" x14ac:dyDescent="0.25">
      <c r="A55" s="10">
        <v>920</v>
      </c>
      <c r="B55" s="5" t="s">
        <v>6058</v>
      </c>
      <c r="C55" s="5" t="s">
        <v>889</v>
      </c>
      <c r="D55" s="5" t="str">
        <f>HYPERLINK(I55, C55)</f>
        <v>Настя ПШ</v>
      </c>
      <c r="E55" s="5" t="s">
        <v>787</v>
      </c>
      <c r="F55" s="11" t="s">
        <v>6083</v>
      </c>
      <c r="G55" s="6">
        <v>3257</v>
      </c>
      <c r="H55" t="s">
        <v>890</v>
      </c>
      <c r="I55" t="str">
        <f>CONCATENATE("http://opt.sauna-shops.ru/528-imena/",A55,"-",H55,".html")</f>
        <v>http://opt.sauna-shops.ru/528-imena/920-nastya-psh.html</v>
      </c>
      <c r="J55" s="2" t="str">
        <f t="shared" si="1"/>
        <v>http://opt.sauna-shops.ru/528-imena/920-nastya-psh.html</v>
      </c>
      <c r="K55" s="5"/>
    </row>
    <row r="56" spans="1:11" x14ac:dyDescent="0.25">
      <c r="A56" s="10">
        <v>921</v>
      </c>
      <c r="B56" s="5" t="s">
        <v>6058</v>
      </c>
      <c r="C56" s="5" t="s">
        <v>891</v>
      </c>
      <c r="D56" s="5" t="str">
        <f>HYPERLINK(I56, C56)</f>
        <v>Наташа ПШ</v>
      </c>
      <c r="E56" s="5" t="s">
        <v>787</v>
      </c>
      <c r="F56" s="11" t="s">
        <v>6083</v>
      </c>
      <c r="G56" s="6">
        <v>3258</v>
      </c>
      <c r="H56" t="s">
        <v>892</v>
      </c>
      <c r="I56" t="str">
        <f>CONCATENATE("http://opt.sauna-shops.ru/528-imena/",A56,"-",H56,".html")</f>
        <v>http://opt.sauna-shops.ru/528-imena/921-natasha-psh.html</v>
      </c>
      <c r="J56" s="2" t="str">
        <f t="shared" si="1"/>
        <v>http://opt.sauna-shops.ru/528-imena/921-natasha-psh.html</v>
      </c>
      <c r="K56" s="5"/>
    </row>
    <row r="57" spans="1:11" x14ac:dyDescent="0.25">
      <c r="A57" s="10">
        <v>922</v>
      </c>
      <c r="B57" s="5" t="s">
        <v>6058</v>
      </c>
      <c r="C57" s="5" t="s">
        <v>893</v>
      </c>
      <c r="D57" s="5" t="str">
        <f>HYPERLINK(I57, C57)</f>
        <v>Николаевич ПШ</v>
      </c>
      <c r="E57" s="5" t="s">
        <v>787</v>
      </c>
      <c r="F57" s="11" t="s">
        <v>6083</v>
      </c>
      <c r="G57" s="6">
        <v>3259</v>
      </c>
      <c r="H57" t="s">
        <v>894</v>
      </c>
      <c r="I57" t="str">
        <f>CONCATENATE("http://opt.sauna-shops.ru/528-imena/",A57,"-",H57,".html")</f>
        <v>http://opt.sauna-shops.ru/528-imena/922-nikolaevich-psh.html</v>
      </c>
      <c r="J57" s="2" t="str">
        <f t="shared" si="1"/>
        <v>http://opt.sauna-shops.ru/528-imena/922-nikolaevich-psh.html</v>
      </c>
      <c r="K57" s="5"/>
    </row>
    <row r="58" spans="1:11" x14ac:dyDescent="0.25">
      <c r="A58" s="10">
        <v>923</v>
      </c>
      <c r="B58" s="5" t="s">
        <v>6058</v>
      </c>
      <c r="C58" s="5" t="s">
        <v>895</v>
      </c>
      <c r="D58" s="5" t="str">
        <f>HYPERLINK(I58, C58)</f>
        <v>Нина ПШ</v>
      </c>
      <c r="E58" s="5" t="s">
        <v>787</v>
      </c>
      <c r="F58" s="11" t="s">
        <v>6083</v>
      </c>
      <c r="G58" s="6">
        <v>3260</v>
      </c>
      <c r="H58" t="s">
        <v>896</v>
      </c>
      <c r="I58" t="str">
        <f>CONCATENATE("http://opt.sauna-shops.ru/528-imena/",A58,"-",H58,".html")</f>
        <v>http://opt.sauna-shops.ru/528-imena/923-nina-psh.html</v>
      </c>
      <c r="J58" s="2" t="str">
        <f t="shared" si="1"/>
        <v>http://opt.sauna-shops.ru/528-imena/923-nina-psh.html</v>
      </c>
      <c r="K58" s="5"/>
    </row>
    <row r="59" spans="1:11" x14ac:dyDescent="0.25">
      <c r="A59" s="10">
        <v>924</v>
      </c>
      <c r="B59" s="5" t="s">
        <v>6058</v>
      </c>
      <c r="C59" s="5" t="s">
        <v>897</v>
      </c>
      <c r="D59" s="5" t="str">
        <f>HYPERLINK(I59, C59)</f>
        <v>Оксана ПШ</v>
      </c>
      <c r="E59" s="5" t="s">
        <v>787</v>
      </c>
      <c r="F59" s="11" t="s">
        <v>6083</v>
      </c>
      <c r="G59" s="6">
        <v>3261</v>
      </c>
      <c r="H59" t="s">
        <v>898</v>
      </c>
      <c r="I59" t="str">
        <f>CONCATENATE("http://opt.sauna-shops.ru/528-imena/",A59,"-",H59,".html")</f>
        <v>http://opt.sauna-shops.ru/528-imena/924-oksana-psh.html</v>
      </c>
      <c r="J59" s="2" t="str">
        <f t="shared" si="1"/>
        <v>http://opt.sauna-shops.ru/528-imena/924-oksana-psh.html</v>
      </c>
      <c r="K59" s="5"/>
    </row>
    <row r="60" spans="1:11" x14ac:dyDescent="0.25">
      <c r="A60" s="10">
        <v>925</v>
      </c>
      <c r="B60" s="5" t="s">
        <v>6058</v>
      </c>
      <c r="C60" s="5" t="s">
        <v>899</v>
      </c>
      <c r="D60" s="5" t="str">
        <f>HYPERLINK(I60, C60)</f>
        <v>Олег ПШ</v>
      </c>
      <c r="E60" s="5" t="s">
        <v>787</v>
      </c>
      <c r="F60" s="11" t="s">
        <v>6083</v>
      </c>
      <c r="G60" s="6">
        <v>3262</v>
      </c>
      <c r="H60" t="s">
        <v>900</v>
      </c>
      <c r="I60" t="str">
        <f>CONCATENATE("http://opt.sauna-shops.ru/528-imena/",A60,"-",H60,".html")</f>
        <v>http://opt.sauna-shops.ru/528-imena/925-oleg-psh.html</v>
      </c>
      <c r="J60" s="2" t="str">
        <f t="shared" si="1"/>
        <v>http://opt.sauna-shops.ru/528-imena/925-oleg-psh.html</v>
      </c>
      <c r="K60" s="5"/>
    </row>
    <row r="61" spans="1:11" x14ac:dyDescent="0.25">
      <c r="A61" s="10">
        <v>926</v>
      </c>
      <c r="B61" s="5" t="s">
        <v>6058</v>
      </c>
      <c r="C61" s="5" t="s">
        <v>901</v>
      </c>
      <c r="D61" s="5" t="str">
        <f>HYPERLINK(I61, C61)</f>
        <v>Олеся ПШ</v>
      </c>
      <c r="E61" s="5" t="s">
        <v>787</v>
      </c>
      <c r="F61" s="11" t="s">
        <v>6083</v>
      </c>
      <c r="G61" s="6">
        <v>3263</v>
      </c>
      <c r="H61" t="s">
        <v>902</v>
      </c>
      <c r="I61" t="str">
        <f>CONCATENATE("http://opt.sauna-shops.ru/528-imena/",A61,"-",H61,".html")</f>
        <v>http://opt.sauna-shops.ru/528-imena/926-olesya-psh.html</v>
      </c>
      <c r="J61" s="2" t="str">
        <f t="shared" si="1"/>
        <v>http://opt.sauna-shops.ru/528-imena/926-olesya-psh.html</v>
      </c>
      <c r="K61" s="5"/>
    </row>
    <row r="62" spans="1:11" x14ac:dyDescent="0.25">
      <c r="A62" s="10">
        <v>927</v>
      </c>
      <c r="B62" s="5" t="s">
        <v>6058</v>
      </c>
      <c r="C62" s="5" t="s">
        <v>903</v>
      </c>
      <c r="D62" s="5" t="str">
        <f>HYPERLINK(I62, C62)</f>
        <v>Ольга ПШ</v>
      </c>
      <c r="E62" s="5" t="s">
        <v>787</v>
      </c>
      <c r="F62" s="11" t="s">
        <v>6083</v>
      </c>
      <c r="G62" s="6">
        <v>3264</v>
      </c>
      <c r="H62" t="s">
        <v>904</v>
      </c>
      <c r="I62" t="str">
        <f>CONCATENATE("http://opt.sauna-shops.ru/528-imena/",A62,"-",H62,".html")</f>
        <v>http://opt.sauna-shops.ru/528-imena/927-olga-psh.html</v>
      </c>
      <c r="J62" s="2" t="str">
        <f t="shared" si="1"/>
        <v>http://opt.sauna-shops.ru/528-imena/927-olga-psh.html</v>
      </c>
      <c r="K62" s="5"/>
    </row>
    <row r="63" spans="1:11" x14ac:dyDescent="0.25">
      <c r="A63" s="10">
        <v>928</v>
      </c>
      <c r="B63" s="5" t="s">
        <v>6058</v>
      </c>
      <c r="C63" s="5" t="s">
        <v>905</v>
      </c>
      <c r="D63" s="5" t="str">
        <f>HYPERLINK(I63, C63)</f>
        <v>Павел ПШ</v>
      </c>
      <c r="E63" s="5" t="s">
        <v>787</v>
      </c>
      <c r="F63" s="11" t="s">
        <v>6083</v>
      </c>
      <c r="G63" s="6">
        <v>3265</v>
      </c>
      <c r="H63" t="s">
        <v>906</v>
      </c>
      <c r="I63" t="str">
        <f>CONCATENATE("http://opt.sauna-shops.ru/528-imena/",A63,"-",H63,".html")</f>
        <v>http://opt.sauna-shops.ru/528-imena/928-pavel-psh.html</v>
      </c>
      <c r="J63" s="2" t="str">
        <f t="shared" si="1"/>
        <v>http://opt.sauna-shops.ru/528-imena/928-pavel-psh.html</v>
      </c>
      <c r="K63" s="5"/>
    </row>
    <row r="64" spans="1:11" x14ac:dyDescent="0.25">
      <c r="A64" s="10">
        <v>929</v>
      </c>
      <c r="B64" s="5" t="s">
        <v>6058</v>
      </c>
      <c r="C64" s="5" t="s">
        <v>907</v>
      </c>
      <c r="D64" s="5" t="str">
        <f>HYPERLINK(I64, C64)</f>
        <v>Палыч ПШ</v>
      </c>
      <c r="E64" s="5" t="s">
        <v>787</v>
      </c>
      <c r="F64" s="11" t="s">
        <v>6083</v>
      </c>
      <c r="G64" s="6">
        <v>3266</v>
      </c>
      <c r="H64" t="s">
        <v>908</v>
      </c>
      <c r="I64" t="str">
        <f>CONCATENATE("http://opt.sauna-shops.ru/528-imena/",A64,"-",H64,".html")</f>
        <v>http://opt.sauna-shops.ru/528-imena/929-palych-psh.html</v>
      </c>
      <c r="J64" s="2" t="str">
        <f t="shared" si="1"/>
        <v>http://opt.sauna-shops.ru/528-imena/929-palych-psh.html</v>
      </c>
      <c r="K64" s="5"/>
    </row>
    <row r="65" spans="1:11" x14ac:dyDescent="0.25">
      <c r="A65" s="10">
        <v>930</v>
      </c>
      <c r="B65" s="5" t="s">
        <v>6058</v>
      </c>
      <c r="C65" s="5" t="s">
        <v>909</v>
      </c>
      <c r="D65" s="5" t="str">
        <f>HYPERLINK(I65, C65)</f>
        <v>Паша ПШ</v>
      </c>
      <c r="E65" s="5" t="s">
        <v>787</v>
      </c>
      <c r="F65" s="11" t="s">
        <v>6083</v>
      </c>
      <c r="G65" s="6">
        <v>3267</v>
      </c>
      <c r="H65" t="s">
        <v>910</v>
      </c>
      <c r="I65" t="str">
        <f>CONCATENATE("http://opt.sauna-shops.ru/528-imena/",A65,"-",H65,".html")</f>
        <v>http://opt.sauna-shops.ru/528-imena/930-pasha-psh.html</v>
      </c>
      <c r="J65" s="2" t="str">
        <f t="shared" si="1"/>
        <v>http://opt.sauna-shops.ru/528-imena/930-pasha-psh.html</v>
      </c>
      <c r="K65" s="5"/>
    </row>
    <row r="66" spans="1:11" x14ac:dyDescent="0.25">
      <c r="A66" s="10">
        <v>931</v>
      </c>
      <c r="B66" s="5" t="s">
        <v>6058</v>
      </c>
      <c r="C66" s="5" t="s">
        <v>911</v>
      </c>
      <c r="D66" s="5" t="str">
        <f>HYPERLINK(I66, C66)</f>
        <v>Петрович ПШ</v>
      </c>
      <c r="E66" s="5" t="s">
        <v>787</v>
      </c>
      <c r="F66" s="11" t="s">
        <v>6083</v>
      </c>
      <c r="G66" s="6">
        <v>3268</v>
      </c>
      <c r="H66" t="s">
        <v>912</v>
      </c>
      <c r="I66" t="str">
        <f>CONCATENATE("http://opt.sauna-shops.ru/528-imena/",A66,"-",H66,".html")</f>
        <v>http://opt.sauna-shops.ru/528-imena/931-petrovich-psh.html</v>
      </c>
      <c r="J66" s="2" t="str">
        <f t="shared" si="1"/>
        <v>http://opt.sauna-shops.ru/528-imena/931-petrovich-psh.html</v>
      </c>
      <c r="K66" s="5"/>
    </row>
    <row r="67" spans="1:11" x14ac:dyDescent="0.25">
      <c r="A67" s="10">
        <v>932</v>
      </c>
      <c r="B67" s="5" t="s">
        <v>6058</v>
      </c>
      <c r="C67" s="5" t="s">
        <v>911</v>
      </c>
      <c r="D67" s="5" t="str">
        <f>HYPERLINK(I67, C67)</f>
        <v>Петрович ПШ</v>
      </c>
      <c r="E67" s="5" t="s">
        <v>787</v>
      </c>
      <c r="F67" s="11" t="s">
        <v>6083</v>
      </c>
      <c r="G67" s="6">
        <v>3269</v>
      </c>
      <c r="H67" t="s">
        <v>912</v>
      </c>
      <c r="I67" t="str">
        <f>CONCATENATE("http://opt.sauna-shops.ru/528-imena/",A67,"-",H67,".html")</f>
        <v>http://opt.sauna-shops.ru/528-imena/932-petrovich-psh.html</v>
      </c>
      <c r="J67" s="2" t="str">
        <f t="shared" si="1"/>
        <v>http://opt.sauna-shops.ru/528-imena/932-petrovich-psh.html</v>
      </c>
      <c r="K67" s="5"/>
    </row>
    <row r="68" spans="1:11" x14ac:dyDescent="0.25">
      <c r="A68" s="10">
        <v>933</v>
      </c>
      <c r="B68" s="5" t="s">
        <v>6058</v>
      </c>
      <c r="C68" s="5" t="s">
        <v>913</v>
      </c>
      <c r="D68" s="5" t="str">
        <f>HYPERLINK(I68, C68)</f>
        <v>Палыч-2 ПШ</v>
      </c>
      <c r="E68" s="5" t="s">
        <v>787</v>
      </c>
      <c r="F68" s="11" t="s">
        <v>6083</v>
      </c>
      <c r="G68" s="6">
        <v>3270</v>
      </c>
      <c r="H68" t="s">
        <v>914</v>
      </c>
      <c r="I68" t="str">
        <f>CONCATENATE("http://opt.sauna-shops.ru/528-imena/",A68,"-",H68,".html")</f>
        <v>http://opt.sauna-shops.ru/528-imena/933-palych-2-psh.html</v>
      </c>
      <c r="J68" s="2" t="str">
        <f t="shared" si="1"/>
        <v>http://opt.sauna-shops.ru/528-imena/933-palych-2-psh.html</v>
      </c>
      <c r="K68" s="5"/>
    </row>
    <row r="69" spans="1:11" x14ac:dyDescent="0.25">
      <c r="A69" s="10">
        <v>934</v>
      </c>
      <c r="B69" s="5" t="s">
        <v>6058</v>
      </c>
      <c r="C69" s="5" t="s">
        <v>915</v>
      </c>
      <c r="D69" s="5" t="str">
        <f>HYPERLINK(I69, C69)</f>
        <v>Рома ПШ</v>
      </c>
      <c r="E69" s="5" t="s">
        <v>787</v>
      </c>
      <c r="F69" s="11" t="s">
        <v>6083</v>
      </c>
      <c r="G69" s="6">
        <v>3271</v>
      </c>
      <c r="H69" t="s">
        <v>916</v>
      </c>
      <c r="I69" t="str">
        <f>CONCATENATE("http://opt.sauna-shops.ru/528-imena/",A69,"-",H69,".html")</f>
        <v>http://opt.sauna-shops.ru/528-imena/934-roma-psh.html</v>
      </c>
      <c r="J69" s="2" t="str">
        <f t="shared" si="1"/>
        <v>http://opt.sauna-shops.ru/528-imena/934-roma-psh.html</v>
      </c>
      <c r="K69" s="5"/>
    </row>
    <row r="70" spans="1:11" x14ac:dyDescent="0.25">
      <c r="A70" s="10">
        <v>935</v>
      </c>
      <c r="B70" s="5" t="s">
        <v>6058</v>
      </c>
      <c r="C70" s="5" t="s">
        <v>917</v>
      </c>
      <c r="D70" s="5" t="str">
        <f>HYPERLINK(I70, C70)</f>
        <v>Роман ПШ</v>
      </c>
      <c r="E70" s="5" t="s">
        <v>787</v>
      </c>
      <c r="F70" s="11" t="s">
        <v>6083</v>
      </c>
      <c r="G70" s="6">
        <v>3272</v>
      </c>
      <c r="H70" t="s">
        <v>918</v>
      </c>
      <c r="I70" t="str">
        <f>CONCATENATE("http://opt.sauna-shops.ru/528-imena/",A70,"-",H70,".html")</f>
        <v>http://opt.sauna-shops.ru/528-imena/935-roman-psh.html</v>
      </c>
      <c r="J70" s="2" t="str">
        <f t="shared" si="1"/>
        <v>http://opt.sauna-shops.ru/528-imena/935-roman-psh.html</v>
      </c>
      <c r="K70" s="5"/>
    </row>
    <row r="71" spans="1:11" x14ac:dyDescent="0.25">
      <c r="A71" s="10">
        <v>936</v>
      </c>
      <c r="B71" s="5" t="s">
        <v>6058</v>
      </c>
      <c r="C71" s="5" t="s">
        <v>919</v>
      </c>
      <c r="D71" s="5" t="str">
        <f>HYPERLINK(I71, C71)</f>
        <v>Саша ПШ</v>
      </c>
      <c r="E71" s="5" t="s">
        <v>787</v>
      </c>
      <c r="F71" s="11" t="s">
        <v>6083</v>
      </c>
      <c r="G71" s="6">
        <v>3273</v>
      </c>
      <c r="H71" t="s">
        <v>920</v>
      </c>
      <c r="I71" t="str">
        <f>CONCATENATE("http://opt.sauna-shops.ru/528-imena/",A71,"-",H71,".html")</f>
        <v>http://opt.sauna-shops.ru/528-imena/936-sasha-psh.html</v>
      </c>
      <c r="J71" s="2" t="str">
        <f t="shared" si="1"/>
        <v>http://opt.sauna-shops.ru/528-imena/936-sasha-psh.html</v>
      </c>
      <c r="K71" s="5"/>
    </row>
    <row r="72" spans="1:11" x14ac:dyDescent="0.25">
      <c r="A72" s="10">
        <v>937</v>
      </c>
      <c r="B72" s="5" t="s">
        <v>6058</v>
      </c>
      <c r="C72" s="5" t="s">
        <v>921</v>
      </c>
      <c r="D72" s="5" t="str">
        <f>HYPERLINK(I72, C72)</f>
        <v>Светлана ПШ</v>
      </c>
      <c r="E72" s="5" t="s">
        <v>787</v>
      </c>
      <c r="F72" s="11" t="s">
        <v>6083</v>
      </c>
      <c r="G72" s="6">
        <v>3274</v>
      </c>
      <c r="H72" t="s">
        <v>922</v>
      </c>
      <c r="I72" t="str">
        <f>CONCATENATE("http://opt.sauna-shops.ru/528-imena/",A72,"-",H72,".html")</f>
        <v>http://opt.sauna-shops.ru/528-imena/937-svetlana-psh.html</v>
      </c>
      <c r="J72" s="2" t="str">
        <f t="shared" si="1"/>
        <v>http://opt.sauna-shops.ru/528-imena/937-svetlana-psh.html</v>
      </c>
      <c r="K72" s="5"/>
    </row>
    <row r="73" spans="1:11" x14ac:dyDescent="0.25">
      <c r="A73" s="10">
        <v>938</v>
      </c>
      <c r="B73" s="5" t="s">
        <v>6058</v>
      </c>
      <c r="C73" s="5" t="s">
        <v>923</v>
      </c>
      <c r="D73" s="5" t="str">
        <f>HYPERLINK(I73, C73)</f>
        <v>Сергей ПШ</v>
      </c>
      <c r="E73" s="5" t="s">
        <v>787</v>
      </c>
      <c r="F73" s="11" t="s">
        <v>6083</v>
      </c>
      <c r="G73" s="6">
        <v>3275</v>
      </c>
      <c r="H73" t="s">
        <v>924</v>
      </c>
      <c r="I73" t="str">
        <f>CONCATENATE("http://opt.sauna-shops.ru/528-imena/",A73,"-",H73,".html")</f>
        <v>http://opt.sauna-shops.ru/528-imena/938-sergej-psh.html</v>
      </c>
      <c r="J73" s="2" t="str">
        <f t="shared" si="1"/>
        <v>http://opt.sauna-shops.ru/528-imena/938-sergej-psh.html</v>
      </c>
      <c r="K73" s="5"/>
    </row>
    <row r="74" spans="1:11" x14ac:dyDescent="0.25">
      <c r="A74" s="10">
        <v>939</v>
      </c>
      <c r="B74" s="5" t="s">
        <v>6058</v>
      </c>
      <c r="C74" s="5" t="s">
        <v>925</v>
      </c>
      <c r="D74" s="5" t="str">
        <f>HYPERLINK(I74, C74)</f>
        <v>Слава ПШ</v>
      </c>
      <c r="E74" s="5" t="s">
        <v>787</v>
      </c>
      <c r="F74" s="11" t="s">
        <v>6083</v>
      </c>
      <c r="G74" s="6">
        <v>3276</v>
      </c>
      <c r="H74" t="s">
        <v>926</v>
      </c>
      <c r="I74" t="str">
        <f>CONCATENATE("http://opt.sauna-shops.ru/528-imena/",A74,"-",H74,".html")</f>
        <v>http://opt.sauna-shops.ru/528-imena/939-slava-psh.html</v>
      </c>
      <c r="J74" s="2" t="str">
        <f t="shared" si="1"/>
        <v>http://opt.sauna-shops.ru/528-imena/939-slava-psh.html</v>
      </c>
      <c r="K74" s="5"/>
    </row>
    <row r="75" spans="1:11" x14ac:dyDescent="0.25">
      <c r="A75" s="10">
        <v>940</v>
      </c>
      <c r="B75" s="5" t="s">
        <v>6058</v>
      </c>
      <c r="C75" s="5" t="s">
        <v>927</v>
      </c>
      <c r="D75" s="5" t="str">
        <f>HYPERLINK(I75, C75)</f>
        <v>Татьяна ПШ</v>
      </c>
      <c r="E75" s="5" t="s">
        <v>787</v>
      </c>
      <c r="F75" s="11" t="s">
        <v>6083</v>
      </c>
      <c r="G75" s="6">
        <v>3277</v>
      </c>
      <c r="H75" t="s">
        <v>928</v>
      </c>
      <c r="I75" t="str">
        <f>CONCATENATE("http://opt.sauna-shops.ru/528-imena/",A75,"-",H75,".html")</f>
        <v>http://opt.sauna-shops.ru/528-imena/940-tatyana-psh.html</v>
      </c>
      <c r="J75" s="2" t="str">
        <f t="shared" si="1"/>
        <v>http://opt.sauna-shops.ru/528-imena/940-tatyana-psh.html</v>
      </c>
      <c r="K75" s="5"/>
    </row>
    <row r="76" spans="1:11" x14ac:dyDescent="0.25">
      <c r="A76" s="10">
        <v>941</v>
      </c>
      <c r="B76" s="5" t="s">
        <v>6058</v>
      </c>
      <c r="C76" s="5" t="s">
        <v>929</v>
      </c>
      <c r="D76" s="5" t="str">
        <f>HYPERLINK(I76, C76)</f>
        <v>Толя ПШ</v>
      </c>
      <c r="E76" s="5" t="s">
        <v>787</v>
      </c>
      <c r="F76" s="11" t="s">
        <v>6083</v>
      </c>
      <c r="G76" s="6">
        <v>3278</v>
      </c>
      <c r="H76" t="s">
        <v>930</v>
      </c>
      <c r="I76" t="str">
        <f>CONCATENATE("http://opt.sauna-shops.ru/528-imena/",A76,"-",H76,".html")</f>
        <v>http://opt.sauna-shops.ru/528-imena/941-tolya-psh.html</v>
      </c>
      <c r="J76" s="2" t="str">
        <f t="shared" si="1"/>
        <v>http://opt.sauna-shops.ru/528-imena/941-tolya-psh.html</v>
      </c>
      <c r="K76" s="5"/>
    </row>
    <row r="77" spans="1:11" x14ac:dyDescent="0.25">
      <c r="A77" s="10">
        <v>942</v>
      </c>
      <c r="B77" s="5" t="s">
        <v>6058</v>
      </c>
      <c r="C77" s="5" t="s">
        <v>931</v>
      </c>
      <c r="D77" s="5" t="str">
        <f>HYPERLINK(I77, C77)</f>
        <v>Юля ПШ</v>
      </c>
      <c r="E77" s="5" t="s">
        <v>787</v>
      </c>
      <c r="F77" s="11" t="s">
        <v>6083</v>
      </c>
      <c r="G77" s="6">
        <v>3279</v>
      </c>
      <c r="H77" t="s">
        <v>932</v>
      </c>
      <c r="I77" t="str">
        <f>CONCATENATE("http://opt.sauna-shops.ru/528-imena/",A77,"-",H77,".html")</f>
        <v>http://opt.sauna-shops.ru/528-imena/942-yulya-psh.html</v>
      </c>
      <c r="J77" s="2" t="str">
        <f t="shared" si="1"/>
        <v>http://opt.sauna-shops.ru/528-imena/942-yulya-psh.html</v>
      </c>
      <c r="K77" s="5"/>
    </row>
    <row r="78" spans="1:11" x14ac:dyDescent="0.25">
      <c r="A78" s="10">
        <v>943</v>
      </c>
      <c r="B78" s="5" t="s">
        <v>6058</v>
      </c>
      <c r="C78" s="5" t="s">
        <v>933</v>
      </c>
      <c r="D78" s="5" t="str">
        <f>HYPERLINK(I78, C78)</f>
        <v>Юра ПШ</v>
      </c>
      <c r="E78" s="5" t="s">
        <v>787</v>
      </c>
      <c r="F78" s="11" t="s">
        <v>6083</v>
      </c>
      <c r="G78" s="6">
        <v>3280</v>
      </c>
      <c r="H78" t="s">
        <v>934</v>
      </c>
      <c r="I78" t="str">
        <f>CONCATENATE("http://opt.sauna-shops.ru/528-imena/",A78,"-",H78,".html")</f>
        <v>http://opt.sauna-shops.ru/528-imena/943-yura-psh.html</v>
      </c>
      <c r="J78" s="2" t="str">
        <f>HYPERLINK(I78)</f>
        <v>http://opt.sauna-shops.ru/528-imena/943-yura-psh.html</v>
      </c>
      <c r="K78" s="5"/>
    </row>
    <row r="79" spans="1:11" x14ac:dyDescent="0.25">
      <c r="A79" s="10">
        <v>635</v>
      </c>
      <c r="B79" s="5" t="s">
        <v>6059</v>
      </c>
      <c r="C79" s="5" t="s">
        <v>333</v>
      </c>
      <c r="D79" s="5" t="str">
        <f>HYPERLINK(I79, C79)</f>
        <v>Шапка для бани и сауны Дева</v>
      </c>
      <c r="E79" s="5" t="s">
        <v>334</v>
      </c>
      <c r="F79" s="11" t="s">
        <v>6081</v>
      </c>
      <c r="G79" s="6">
        <v>9959</v>
      </c>
      <c r="H79" t="s">
        <v>335</v>
      </c>
      <c r="I79" t="str">
        <f>CONCATENATE("http://opt.sauna-shops.ru/527-shapki-s-vyshivkoj/",A79,"-",H79,".html")</f>
        <v>http://opt.sauna-shops.ru/527-shapki-s-vyshivkoj/635-shapka-dlya-bani-i-sauny-deva.html</v>
      </c>
      <c r="J79" s="2" t="str">
        <f t="shared" ref="J79:J106" si="2">HYPERLINK(I79)</f>
        <v>http://opt.sauna-shops.ru/527-shapki-s-vyshivkoj/635-shapka-dlya-bani-i-sauny-deva.html</v>
      </c>
      <c r="K79" s="5"/>
    </row>
    <row r="80" spans="1:11" x14ac:dyDescent="0.25">
      <c r="A80" s="10">
        <v>636</v>
      </c>
      <c r="B80" s="5" t="s">
        <v>6059</v>
      </c>
      <c r="C80" s="5" t="s">
        <v>336</v>
      </c>
      <c r="D80" s="5" t="str">
        <f>HYPERLINK(I80, C80)</f>
        <v>Шапка для бани и сауны Скорпион</v>
      </c>
      <c r="E80" s="5" t="s">
        <v>334</v>
      </c>
      <c r="F80" s="11" t="s">
        <v>6081</v>
      </c>
      <c r="G80" s="6">
        <v>1081</v>
      </c>
      <c r="H80" t="s">
        <v>337</v>
      </c>
      <c r="I80" t="str">
        <f>CONCATENATE("http://opt.sauna-shops.ru/527-shapki-s-vyshivkoj/",A80,"-",H80,".html")</f>
        <v>http://opt.sauna-shops.ru/527-shapki-s-vyshivkoj/636-shapka-dlya-bani-i-sauny-skorpion.html</v>
      </c>
      <c r="J80" s="2" t="str">
        <f t="shared" si="2"/>
        <v>http://opt.sauna-shops.ru/527-shapki-s-vyshivkoj/636-shapka-dlya-bani-i-sauny-skorpion.html</v>
      </c>
      <c r="K80" s="5"/>
    </row>
    <row r="81" spans="1:11" x14ac:dyDescent="0.25">
      <c r="A81" s="10">
        <v>637</v>
      </c>
      <c r="B81" s="5" t="s">
        <v>6059</v>
      </c>
      <c r="C81" s="5" t="s">
        <v>338</v>
      </c>
      <c r="D81" s="5" t="str">
        <f>HYPERLINK(I81, C81)</f>
        <v>Шапка для бани и сауны Весы</v>
      </c>
      <c r="E81" s="5" t="s">
        <v>334</v>
      </c>
      <c r="F81" s="11" t="s">
        <v>6081</v>
      </c>
      <c r="G81" s="6">
        <v>943</v>
      </c>
      <c r="H81" t="s">
        <v>339</v>
      </c>
      <c r="I81" t="str">
        <f>CONCATENATE("http://opt.sauna-shops.ru/527-shapki-s-vyshivkoj/",A81,"-",H81,".html")</f>
        <v>http://opt.sauna-shops.ru/527-shapki-s-vyshivkoj/637-shapka-dlya-bani-i-sauny-vesy.html</v>
      </c>
      <c r="J81" s="2" t="str">
        <f t="shared" si="2"/>
        <v>http://opt.sauna-shops.ru/527-shapki-s-vyshivkoj/637-shapka-dlya-bani-i-sauny-vesy.html</v>
      </c>
      <c r="K81" s="5"/>
    </row>
    <row r="82" spans="1:11" x14ac:dyDescent="0.25">
      <c r="A82" s="10">
        <v>638</v>
      </c>
      <c r="B82" s="5" t="s">
        <v>6059</v>
      </c>
      <c r="C82" s="5" t="s">
        <v>340</v>
      </c>
      <c r="D82" s="5" t="str">
        <f>HYPERLINK(I82, C82)</f>
        <v>Шапка для бани и сауны Водолей</v>
      </c>
      <c r="E82" s="5" t="s">
        <v>334</v>
      </c>
      <c r="F82" s="11" t="s">
        <v>6081</v>
      </c>
      <c r="G82" s="6">
        <v>9947</v>
      </c>
      <c r="H82" t="s">
        <v>341</v>
      </c>
      <c r="I82" t="str">
        <f>CONCATENATE("http://opt.sauna-shops.ru/527-shapki-s-vyshivkoj/",A82,"-",H82,".html")</f>
        <v>http://opt.sauna-shops.ru/527-shapki-s-vyshivkoj/638-shapka-dlya-bani-i-sauny-vodolej.html</v>
      </c>
      <c r="J82" s="2" t="str">
        <f t="shared" si="2"/>
        <v>http://opt.sauna-shops.ru/527-shapki-s-vyshivkoj/638-shapka-dlya-bani-i-sauny-vodolej.html</v>
      </c>
      <c r="K82" s="5"/>
    </row>
    <row r="83" spans="1:11" x14ac:dyDescent="0.25">
      <c r="A83" s="10">
        <v>639</v>
      </c>
      <c r="B83" s="5" t="s">
        <v>6059</v>
      </c>
      <c r="C83" s="5" t="s">
        <v>342</v>
      </c>
      <c r="D83" s="5" t="str">
        <f>HYPERLINK(I83, C83)</f>
        <v>Шапка для бани и сауны Рыба</v>
      </c>
      <c r="E83" s="5" t="s">
        <v>334</v>
      </c>
      <c r="F83" s="11" t="s">
        <v>6081</v>
      </c>
      <c r="G83" s="6">
        <v>1076</v>
      </c>
      <c r="H83" t="s">
        <v>343</v>
      </c>
      <c r="I83" t="str">
        <f>CONCATENATE("http://opt.sauna-shops.ru/527-shapki-s-vyshivkoj/",A83,"-",H83,".html")</f>
        <v>http://opt.sauna-shops.ru/527-shapki-s-vyshivkoj/639-shapka-dlya-bani-i-sauny-ryba.html</v>
      </c>
      <c r="J83" s="2" t="str">
        <f t="shared" si="2"/>
        <v>http://opt.sauna-shops.ru/527-shapki-s-vyshivkoj/639-shapka-dlya-bani-i-sauny-ryba.html</v>
      </c>
      <c r="K83" s="5"/>
    </row>
    <row r="84" spans="1:11" x14ac:dyDescent="0.25">
      <c r="A84" s="10">
        <v>640</v>
      </c>
      <c r="B84" s="5" t="s">
        <v>6058</v>
      </c>
      <c r="C84" s="5" t="s">
        <v>344</v>
      </c>
      <c r="D84" s="5" t="str">
        <f>HYPERLINK(I84, C84)</f>
        <v>Шапка для бани и сауны Овен</v>
      </c>
      <c r="E84" s="5" t="s">
        <v>334</v>
      </c>
      <c r="F84" s="11" t="s">
        <v>6081</v>
      </c>
      <c r="G84" s="6">
        <v>1039</v>
      </c>
      <c r="H84" t="s">
        <v>345</v>
      </c>
      <c r="I84" t="str">
        <f>CONCATENATE("http://opt.sauna-shops.ru/527-shapki-s-vyshivkoj/",A84,"-",H84,".html")</f>
        <v>http://opt.sauna-shops.ru/527-shapki-s-vyshivkoj/640-shapka-dlya-bani-i-sauny-oven.html</v>
      </c>
      <c r="J84" s="2" t="str">
        <f t="shared" si="2"/>
        <v>http://opt.sauna-shops.ru/527-shapki-s-vyshivkoj/640-shapka-dlya-bani-i-sauny-oven.html</v>
      </c>
      <c r="K84" s="5"/>
    </row>
    <row r="85" spans="1:11" x14ac:dyDescent="0.25">
      <c r="A85" s="10">
        <v>641</v>
      </c>
      <c r="B85" s="5" t="s">
        <v>6059</v>
      </c>
      <c r="C85" s="5" t="s">
        <v>346</v>
      </c>
      <c r="D85" s="5" t="str">
        <f>HYPERLINK(I85, C85)</f>
        <v>Шапка для бани и сауны Козерог</v>
      </c>
      <c r="E85" s="5" t="s">
        <v>334</v>
      </c>
      <c r="F85" s="11" t="s">
        <v>6081</v>
      </c>
      <c r="G85" s="6">
        <v>1005</v>
      </c>
      <c r="H85" t="s">
        <v>347</v>
      </c>
      <c r="I85" t="str">
        <f>CONCATENATE("http://opt.sauna-shops.ru/527-shapki-s-vyshivkoj/",A85,"-",H85,".html")</f>
        <v>http://opt.sauna-shops.ru/527-shapki-s-vyshivkoj/641-shapka-dlya-bani-i-sauny-kozerog.html</v>
      </c>
      <c r="J85" s="2" t="str">
        <f t="shared" si="2"/>
        <v>http://opt.sauna-shops.ru/527-shapki-s-vyshivkoj/641-shapka-dlya-bani-i-sauny-kozerog.html</v>
      </c>
      <c r="K85" s="5"/>
    </row>
    <row r="86" spans="1:11" x14ac:dyDescent="0.25">
      <c r="A86" s="10">
        <v>642</v>
      </c>
      <c r="B86" s="5" t="s">
        <v>6058</v>
      </c>
      <c r="C86" s="5" t="s">
        <v>348</v>
      </c>
      <c r="D86" s="5" t="str">
        <f>HYPERLINK(I86, C86)</f>
        <v>Шапка для бани и сауны Пермский край</v>
      </c>
      <c r="E86" s="5" t="s">
        <v>334</v>
      </c>
      <c r="F86" s="11" t="s">
        <v>6081</v>
      </c>
      <c r="G86" s="6">
        <v>1049</v>
      </c>
      <c r="H86" t="s">
        <v>349</v>
      </c>
      <c r="I86" t="str">
        <f>CONCATENATE("http://opt.sauna-shops.ru/527-shapki-s-vyshivkoj/",A86,"-",H86,".html")</f>
        <v>http://opt.sauna-shops.ru/527-shapki-s-vyshivkoj/642-shapka-dlya-bani-i-sauny-permskij-kraj.html</v>
      </c>
      <c r="J86" s="2" t="str">
        <f t="shared" si="2"/>
        <v>http://opt.sauna-shops.ru/527-shapki-s-vyshivkoj/642-shapka-dlya-bani-i-sauny-permskij-kraj.html</v>
      </c>
      <c r="K86" s="5"/>
    </row>
    <row r="87" spans="1:11" x14ac:dyDescent="0.25">
      <c r="A87" s="10">
        <v>643</v>
      </c>
      <c r="B87" s="5" t="s">
        <v>6058</v>
      </c>
      <c r="C87" s="5" t="s">
        <v>350</v>
      </c>
      <c r="D87" s="5" t="str">
        <f>HYPERLINK(I87, C87)</f>
        <v>Шапка для бани и сауны Зенит</v>
      </c>
      <c r="E87" s="5" t="s">
        <v>334</v>
      </c>
      <c r="F87" s="11" t="s">
        <v>6081</v>
      </c>
      <c r="G87" s="6">
        <v>9995</v>
      </c>
      <c r="H87" t="s">
        <v>351</v>
      </c>
      <c r="I87" t="str">
        <f>CONCATENATE("http://opt.sauna-shops.ru/527-shapki-s-vyshivkoj/",A87,"-",H87,".html")</f>
        <v>http://opt.sauna-shops.ru/527-shapki-s-vyshivkoj/643-shapka-dlya-bani-i-sauny-zenit.html</v>
      </c>
      <c r="J87" s="2" t="str">
        <f t="shared" si="2"/>
        <v>http://opt.sauna-shops.ru/527-shapki-s-vyshivkoj/643-shapka-dlya-bani-i-sauny-zenit.html</v>
      </c>
      <c r="K87" s="5"/>
    </row>
    <row r="88" spans="1:11" x14ac:dyDescent="0.25">
      <c r="A88" s="10">
        <v>644</v>
      </c>
      <c r="B88" s="5" t="s">
        <v>6058</v>
      </c>
      <c r="C88" s="5" t="s">
        <v>352</v>
      </c>
      <c r="D88" s="5" t="str">
        <f>HYPERLINK(I88, C88)</f>
        <v>Шапка для бани и сауны Динамо</v>
      </c>
      <c r="E88" s="5" t="s">
        <v>334</v>
      </c>
      <c r="F88" s="11" t="s">
        <v>6081</v>
      </c>
      <c r="G88" s="6">
        <v>9965</v>
      </c>
      <c r="H88" t="s">
        <v>353</v>
      </c>
      <c r="I88" t="str">
        <f>CONCATENATE("http://opt.sauna-shops.ru/527-shapki-s-vyshivkoj/",A88,"-",H88,".html")</f>
        <v>http://opt.sauna-shops.ru/527-shapki-s-vyshivkoj/644-shapka-dlya-bani-i-sauny-dinamo.html</v>
      </c>
      <c r="J88" s="2" t="str">
        <f t="shared" si="2"/>
        <v>http://opt.sauna-shops.ru/527-shapki-s-vyshivkoj/644-shapka-dlya-bani-i-sauny-dinamo.html</v>
      </c>
      <c r="K88" s="5"/>
    </row>
    <row r="89" spans="1:11" x14ac:dyDescent="0.25">
      <c r="A89" s="10">
        <v>645</v>
      </c>
      <c r="B89" s="5" t="s">
        <v>6059</v>
      </c>
      <c r="C89" s="5" t="s">
        <v>354</v>
      </c>
      <c r="D89" s="5" t="str">
        <f>HYPERLINK(I89, C89)</f>
        <v>Шапка для бани и сауны Баня - народный лекарь</v>
      </c>
      <c r="E89" s="5" t="s">
        <v>334</v>
      </c>
      <c r="F89" s="11" t="s">
        <v>6081</v>
      </c>
      <c r="G89" s="6">
        <v>902</v>
      </c>
      <c r="H89" t="s">
        <v>355</v>
      </c>
      <c r="I89" t="str">
        <f>CONCATENATE("http://opt.sauna-shops.ru/527-shapki-s-vyshivkoj/",A89,"-",H89,".html")</f>
        <v>http://opt.sauna-shops.ru/527-shapki-s-vyshivkoj/645-shapka-dlya-bani-i-sauny-banya-narodnyj-lekar.html</v>
      </c>
      <c r="J89" s="2" t="str">
        <f t="shared" si="2"/>
        <v>http://opt.sauna-shops.ru/527-shapki-s-vyshivkoj/645-shapka-dlya-bani-i-sauny-banya-narodnyj-lekar.html</v>
      </c>
      <c r="K89" s="5"/>
    </row>
    <row r="90" spans="1:11" x14ac:dyDescent="0.25">
      <c r="A90" s="10">
        <v>646</v>
      </c>
      <c r="B90" s="5" t="s">
        <v>6058</v>
      </c>
      <c r="C90" s="5" t="s">
        <v>356</v>
      </c>
      <c r="D90" s="5" t="str">
        <f>HYPERLINK(I90, C90)</f>
        <v>Шапка для бани и сауны Где-где? В Караганде!</v>
      </c>
      <c r="E90" s="5" t="s">
        <v>334</v>
      </c>
      <c r="F90" s="11" t="s">
        <v>6081</v>
      </c>
      <c r="G90" s="6">
        <v>9951</v>
      </c>
      <c r="H90" t="s">
        <v>357</v>
      </c>
      <c r="I90" t="str">
        <f>CONCATENATE("http://opt.sauna-shops.ru/527-shapki-s-vyshivkoj/",A90,"-",H90,".html")</f>
        <v>http://opt.sauna-shops.ru/527-shapki-s-vyshivkoj/646-shapka-dlya-bani-i-sauny-gde-gde-v-karagande.html</v>
      </c>
      <c r="J90" s="2" t="str">
        <f t="shared" si="2"/>
        <v>http://opt.sauna-shops.ru/527-shapki-s-vyshivkoj/646-shapka-dlya-bani-i-sauny-gde-gde-v-karagande.html</v>
      </c>
      <c r="K90" s="5"/>
    </row>
    <row r="91" spans="1:11" x14ac:dyDescent="0.25">
      <c r="A91" s="10">
        <v>647</v>
      </c>
      <c r="B91" s="5" t="s">
        <v>6059</v>
      </c>
      <c r="C91" s="5" t="s">
        <v>358</v>
      </c>
      <c r="D91" s="5" t="str">
        <f>HYPERLINK(I91, C91)</f>
        <v>Шапка для бани и сауны Русская парная</v>
      </c>
      <c r="E91" s="5" t="s">
        <v>334</v>
      </c>
      <c r="F91" s="11" t="s">
        <v>6081</v>
      </c>
      <c r="G91" s="6">
        <v>1075</v>
      </c>
      <c r="H91" t="s">
        <v>359</v>
      </c>
      <c r="I91" t="str">
        <f>CONCATENATE("http://opt.sauna-shops.ru/527-shapki-s-vyshivkoj/",A91,"-",H91,".html")</f>
        <v>http://opt.sauna-shops.ru/527-shapki-s-vyshivkoj/647-shapka-dlya-bani-i-sauny-russkaya-parnaya.html</v>
      </c>
      <c r="J91" s="2" t="str">
        <f t="shared" si="2"/>
        <v>http://opt.sauna-shops.ru/527-shapki-s-vyshivkoj/647-shapka-dlya-bani-i-sauny-russkaya-parnaya.html</v>
      </c>
      <c r="K91" s="5"/>
    </row>
    <row r="92" spans="1:11" x14ac:dyDescent="0.25">
      <c r="A92" s="10">
        <v>648</v>
      </c>
      <c r="B92" s="5" t="s">
        <v>6058</v>
      </c>
      <c r="C92" s="5" t="s">
        <v>360</v>
      </c>
      <c r="D92" s="5" t="str">
        <f>HYPERLINK(I92, C92)</f>
        <v>Шапка для бани и сауны Попаримся (с дев.)</v>
      </c>
      <c r="E92" s="5" t="s">
        <v>334</v>
      </c>
      <c r="F92" s="11" t="s">
        <v>6081</v>
      </c>
      <c r="G92" s="6">
        <v>1062</v>
      </c>
      <c r="H92" t="s">
        <v>361</v>
      </c>
      <c r="I92" t="str">
        <f>CONCATENATE("http://opt.sauna-shops.ru/527-shapki-s-vyshivkoj/",A92,"-",H92,".html")</f>
        <v>http://opt.sauna-shops.ru/527-shapki-s-vyshivkoj/648-shapka-dlya-bani-i-sauny-poparimsya-s-dev.html</v>
      </c>
      <c r="J92" s="2" t="str">
        <f t="shared" si="2"/>
        <v>http://opt.sauna-shops.ru/527-shapki-s-vyshivkoj/648-shapka-dlya-bani-i-sauny-poparimsya-s-dev.html</v>
      </c>
      <c r="K92" s="5"/>
    </row>
    <row r="93" spans="1:11" x14ac:dyDescent="0.25">
      <c r="A93" s="10">
        <v>649</v>
      </c>
      <c r="B93" s="5" t="s">
        <v>6058</v>
      </c>
      <c r="C93" s="5" t="s">
        <v>362</v>
      </c>
      <c r="D93" s="5" t="str">
        <f>HYPERLINK(I93, C93)</f>
        <v>Шапка для бани и сауны Под шапкой лучшие мозги</v>
      </c>
      <c r="E93" s="5" t="s">
        <v>334</v>
      </c>
      <c r="F93" s="11" t="s">
        <v>6081</v>
      </c>
      <c r="G93" s="6">
        <v>1056</v>
      </c>
      <c r="H93" t="s">
        <v>363</v>
      </c>
      <c r="I93" t="str">
        <f>CONCATENATE("http://opt.sauna-shops.ru/527-shapki-s-vyshivkoj/",A93,"-",H93,".html")</f>
        <v>http://opt.sauna-shops.ru/527-shapki-s-vyshivkoj/649-shapka-dlya-bani-i-sauny-pod-shapkoj-luchshie-mozgi.html</v>
      </c>
      <c r="J93" s="2" t="str">
        <f t="shared" si="2"/>
        <v>http://opt.sauna-shops.ru/527-shapki-s-vyshivkoj/649-shapka-dlya-bani-i-sauny-pod-shapkoj-luchshie-mozgi.html</v>
      </c>
      <c r="K93" s="5"/>
    </row>
    <row r="94" spans="1:11" x14ac:dyDescent="0.25">
      <c r="A94" s="10">
        <v>650</v>
      </c>
      <c r="B94" s="5" t="s">
        <v>6058</v>
      </c>
      <c r="C94" s="5" t="s">
        <v>364</v>
      </c>
      <c r="D94" s="5" t="str">
        <f>HYPERLINK(I94, C94)</f>
        <v>Шапка для бани и сауны Пива нет идите в баню</v>
      </c>
      <c r="E94" s="5" t="s">
        <v>334</v>
      </c>
      <c r="F94" s="11" t="s">
        <v>6081</v>
      </c>
      <c r="G94" s="6">
        <v>1051</v>
      </c>
      <c r="H94" t="s">
        <v>365</v>
      </c>
      <c r="I94" t="str">
        <f>CONCATENATE("http://opt.sauna-shops.ru/527-shapki-s-vyshivkoj/",A94,"-",H94,".html")</f>
        <v>http://opt.sauna-shops.ru/527-shapki-s-vyshivkoj/650-shapka-dlya-bani-i-sauny-piva-net-idite-v-banyu.html</v>
      </c>
      <c r="J94" s="2" t="str">
        <f t="shared" si="2"/>
        <v>http://opt.sauna-shops.ru/527-shapki-s-vyshivkoj/650-shapka-dlya-bani-i-sauny-piva-net-idite-v-banyu.html</v>
      </c>
      <c r="K94" s="5"/>
    </row>
    <row r="95" spans="1:11" x14ac:dyDescent="0.25">
      <c r="A95" s="10">
        <v>651</v>
      </c>
      <c r="B95" s="5" t="s">
        <v>6058</v>
      </c>
      <c r="C95" s="5" t="s">
        <v>366</v>
      </c>
      <c r="D95" s="5" t="str">
        <f>HYPERLINK(I95, C95)</f>
        <v>Шапка для бани и сауны Пар костей не ломит</v>
      </c>
      <c r="E95" s="5" t="s">
        <v>334</v>
      </c>
      <c r="F95" s="11" t="s">
        <v>6081</v>
      </c>
      <c r="G95" s="6">
        <v>1043</v>
      </c>
      <c r="H95" t="s">
        <v>367</v>
      </c>
      <c r="I95" t="str">
        <f>CONCATENATE("http://opt.sauna-shops.ru/527-shapki-s-vyshivkoj/",A95,"-",H95,".html")</f>
        <v>http://opt.sauna-shops.ru/527-shapki-s-vyshivkoj/651-shapka-dlya-bani-i-sauny-par-kostej-ne-lomit.html</v>
      </c>
      <c r="J95" s="2" t="str">
        <f t="shared" si="2"/>
        <v>http://opt.sauna-shops.ru/527-shapki-s-vyshivkoj/651-shapka-dlya-bani-i-sauny-par-kostej-ne-lomit.html</v>
      </c>
      <c r="K95" s="5"/>
    </row>
    <row r="96" spans="1:11" x14ac:dyDescent="0.25">
      <c r="A96" s="10">
        <v>652</v>
      </c>
      <c r="B96" s="5" t="s">
        <v>6058</v>
      </c>
      <c r="C96" s="5" t="s">
        <v>368</v>
      </c>
      <c r="D96" s="5" t="str">
        <f>HYPERLINK(I96, C96)</f>
        <v>Шапка для бани и сауны Нептун</v>
      </c>
      <c r="E96" s="5" t="s">
        <v>334</v>
      </c>
      <c r="F96" s="11" t="s">
        <v>6081</v>
      </c>
      <c r="G96" s="6">
        <v>1036</v>
      </c>
      <c r="H96" t="s">
        <v>369</v>
      </c>
      <c r="I96" t="str">
        <f>CONCATENATE("http://opt.sauna-shops.ru/527-shapki-s-vyshivkoj/",A96,"-",H96,".html")</f>
        <v>http://opt.sauna-shops.ru/527-shapki-s-vyshivkoj/652-shapka-dlya-bani-i-sauny-neptun.html</v>
      </c>
      <c r="J96" s="2" t="str">
        <f t="shared" si="2"/>
        <v>http://opt.sauna-shops.ru/527-shapki-s-vyshivkoj/652-shapka-dlya-bani-i-sauny-neptun.html</v>
      </c>
      <c r="K96" s="5"/>
    </row>
    <row r="97" spans="1:11" x14ac:dyDescent="0.25">
      <c r="A97" s="10">
        <v>653</v>
      </c>
      <c r="B97" s="5" t="s">
        <v>6059</v>
      </c>
      <c r="C97" s="5" t="s">
        <v>370</v>
      </c>
      <c r="D97" s="5" t="str">
        <f>HYPERLINK(I97, C97)</f>
        <v>Шапка для бани и сауны Не парь мозги сестра</v>
      </c>
      <c r="E97" s="5" t="s">
        <v>334</v>
      </c>
      <c r="F97" s="11" t="s">
        <v>6081</v>
      </c>
      <c r="G97" s="6">
        <v>1031</v>
      </c>
      <c r="H97" t="s">
        <v>371</v>
      </c>
      <c r="I97" t="str">
        <f>CONCATENATE("http://opt.sauna-shops.ru/527-shapki-s-vyshivkoj/",A97,"-",H97,".html")</f>
        <v>http://opt.sauna-shops.ru/527-shapki-s-vyshivkoj/653-shapka-dlya-bani-i-sauny-ne-par-mozgi-sestra.html</v>
      </c>
      <c r="J97" s="2" t="str">
        <f t="shared" si="2"/>
        <v>http://opt.sauna-shops.ru/527-shapki-s-vyshivkoj/653-shapka-dlya-bani-i-sauny-ne-par-mozgi-sestra.html</v>
      </c>
      <c r="K97" s="5"/>
    </row>
    <row r="98" spans="1:11" x14ac:dyDescent="0.25">
      <c r="A98" s="10">
        <v>654</v>
      </c>
      <c r="B98" s="5" t="s">
        <v>6059</v>
      </c>
      <c r="C98" s="5" t="s">
        <v>372</v>
      </c>
      <c r="D98" s="5" t="str">
        <f>HYPERLINK(I98, C98)</f>
        <v>Шапка для бани и сауны Не парь мозги брат</v>
      </c>
      <c r="E98" s="5" t="s">
        <v>334</v>
      </c>
      <c r="F98" s="11" t="s">
        <v>6081</v>
      </c>
      <c r="G98" s="6">
        <v>1030</v>
      </c>
      <c r="H98" t="s">
        <v>373</v>
      </c>
      <c r="I98" t="str">
        <f>CONCATENATE("http://opt.sauna-shops.ru/527-shapki-s-vyshivkoj/",A98,"-",H98,".html")</f>
        <v>http://opt.sauna-shops.ru/527-shapki-s-vyshivkoj/654-shapka-dlya-bani-i-sauny-ne-par-mozgi-brat.html</v>
      </c>
      <c r="J98" s="2" t="str">
        <f t="shared" si="2"/>
        <v>http://opt.sauna-shops.ru/527-shapki-s-vyshivkoj/654-shapka-dlya-bani-i-sauny-ne-par-mozgi-brat.html</v>
      </c>
      <c r="K98" s="5"/>
    </row>
    <row r="99" spans="1:11" x14ac:dyDescent="0.25">
      <c r="A99" s="10">
        <v>655</v>
      </c>
      <c r="B99" s="5" t="s">
        <v>6058</v>
      </c>
      <c r="C99" s="5" t="s">
        <v>374</v>
      </c>
      <c r="D99" s="5" t="str">
        <f>HYPERLINK(I99, C99)</f>
        <v>Шапка для бани и сауны Начальник бани</v>
      </c>
      <c r="E99" s="5" t="s">
        <v>334</v>
      </c>
      <c r="F99" s="11" t="s">
        <v>6081</v>
      </c>
      <c r="G99" s="6">
        <v>1026</v>
      </c>
      <c r="H99" t="s">
        <v>375</v>
      </c>
      <c r="I99" t="str">
        <f>CONCATENATE("http://opt.sauna-shops.ru/527-shapki-s-vyshivkoj/",A99,"-",H99,".html")</f>
        <v>http://opt.sauna-shops.ru/527-shapki-s-vyshivkoj/655-shapka-dlya-bani-i-sauny-nachalnik-bani.html</v>
      </c>
      <c r="J99" s="2" t="str">
        <f t="shared" si="2"/>
        <v>http://opt.sauna-shops.ru/527-shapki-s-vyshivkoj/655-shapka-dlya-bani-i-sauny-nachalnik-bani.html</v>
      </c>
      <c r="K99" s="5"/>
    </row>
    <row r="100" spans="1:11" x14ac:dyDescent="0.25">
      <c r="A100" s="10">
        <v>656</v>
      </c>
      <c r="B100" s="5" t="s">
        <v>6059</v>
      </c>
      <c r="C100" s="5" t="s">
        <v>376</v>
      </c>
      <c r="D100" s="5" t="str">
        <f>HYPERLINK(I100, C100)</f>
        <v>Шапка для бани и сауны Настоящий полковник</v>
      </c>
      <c r="E100" s="5" t="s">
        <v>334</v>
      </c>
      <c r="F100" s="11" t="s">
        <v>6081</v>
      </c>
      <c r="G100" s="6">
        <v>1024</v>
      </c>
      <c r="H100" t="s">
        <v>377</v>
      </c>
      <c r="I100" t="str">
        <f>CONCATENATE("http://opt.sauna-shops.ru/527-shapki-s-vyshivkoj/",A100,"-",H100,".html")</f>
        <v>http://opt.sauna-shops.ru/527-shapki-s-vyshivkoj/656-shapka-dlya-bani-i-sauny-nastoyashhij-polkovnik.html</v>
      </c>
      <c r="J100" s="2" t="str">
        <f t="shared" si="2"/>
        <v>http://opt.sauna-shops.ru/527-shapki-s-vyshivkoj/656-shapka-dlya-bani-i-sauny-nastoyashhij-polkovnik.html</v>
      </c>
      <c r="K100" s="5"/>
    </row>
    <row r="101" spans="1:11" x14ac:dyDescent="0.25">
      <c r="A101" s="10">
        <v>657</v>
      </c>
      <c r="B101" s="5" t="s">
        <v>6058</v>
      </c>
      <c r="C101" s="5" t="s">
        <v>378</v>
      </c>
      <c r="D101" s="5" t="str">
        <f>HYPERLINK(I101, C101)</f>
        <v>Шапка для бани и сауны Настоящему  индейцу...</v>
      </c>
      <c r="E101" s="5" t="s">
        <v>334</v>
      </c>
      <c r="F101" s="11" t="s">
        <v>6081</v>
      </c>
      <c r="G101" s="6">
        <v>1022</v>
      </c>
      <c r="H101" t="s">
        <v>379</v>
      </c>
      <c r="I101" t="str">
        <f>CONCATENATE("http://opt.sauna-shops.ru/527-shapki-s-vyshivkoj/",A101,"-",H101,".html")</f>
        <v>http://opt.sauna-shops.ru/527-shapki-s-vyshivkoj/657-shapka-dlya-bani-i-sauny-nastoyashhemu-indejcu.html</v>
      </c>
      <c r="J101" s="2" t="str">
        <f t="shared" si="2"/>
        <v>http://opt.sauna-shops.ru/527-shapki-s-vyshivkoj/657-shapka-dlya-bani-i-sauny-nastoyashhemu-indejcu.html</v>
      </c>
      <c r="K101" s="5"/>
    </row>
    <row r="102" spans="1:11" x14ac:dyDescent="0.25">
      <c r="A102" s="10">
        <v>658</v>
      </c>
      <c r="B102" s="5" t="s">
        <v>6058</v>
      </c>
      <c r="C102" s="5" t="s">
        <v>380</v>
      </c>
      <c r="D102" s="5" t="str">
        <f>HYPERLINK(I102, C102)</f>
        <v>Шапка для бани и сауны Мир труд Вам, пиво водка - мне</v>
      </c>
      <c r="E102" s="5" t="s">
        <v>334</v>
      </c>
      <c r="F102" s="11" t="s">
        <v>6081</v>
      </c>
      <c r="G102" s="6">
        <v>1018</v>
      </c>
      <c r="H102" t="s">
        <v>381</v>
      </c>
      <c r="I102" t="str">
        <f>CONCATENATE("http://opt.sauna-shops.ru/527-shapki-s-vyshivkoj/",A102,"-",H102,".html")</f>
        <v>http://opt.sauna-shops.ru/527-shapki-s-vyshivkoj/658-shapka-dlya-bani-i-sauny-mir-trud-vam-pivo-vodka-mne.html</v>
      </c>
      <c r="J102" s="2" t="str">
        <f t="shared" si="2"/>
        <v>http://opt.sauna-shops.ru/527-shapki-s-vyshivkoj/658-shapka-dlya-bani-i-sauny-mir-trud-vam-pivo-vodka-mne.html</v>
      </c>
      <c r="K102" s="5"/>
    </row>
    <row r="103" spans="1:11" x14ac:dyDescent="0.25">
      <c r="A103" s="10">
        <v>659</v>
      </c>
      <c r="B103" s="5" t="s">
        <v>6058</v>
      </c>
      <c r="C103" s="5" t="s">
        <v>382</v>
      </c>
      <c r="D103" s="5" t="str">
        <f>HYPERLINK(I103, C103)</f>
        <v>Шапка для бани и сауны Место для мозгов</v>
      </c>
      <c r="E103" s="5" t="s">
        <v>334</v>
      </c>
      <c r="F103" s="11" t="s">
        <v>6081</v>
      </c>
      <c r="G103" s="6">
        <v>1017</v>
      </c>
      <c r="H103" t="s">
        <v>383</v>
      </c>
      <c r="I103" t="str">
        <f>CONCATENATE("http://opt.sauna-shops.ru/527-shapki-s-vyshivkoj/",A103,"-",H103,".html")</f>
        <v>http://opt.sauna-shops.ru/527-shapki-s-vyshivkoj/659-shapka-dlya-bani-i-sauny-mesto-dlya-mozgov.html</v>
      </c>
      <c r="J103" s="2" t="str">
        <f t="shared" si="2"/>
        <v>http://opt.sauna-shops.ru/527-shapki-s-vyshivkoj/659-shapka-dlya-bani-i-sauny-mesto-dlya-mozgov.html</v>
      </c>
      <c r="K103" s="5"/>
    </row>
    <row r="104" spans="1:11" x14ac:dyDescent="0.25">
      <c r="A104" s="10">
        <v>660</v>
      </c>
      <c r="B104" s="5" t="s">
        <v>6058</v>
      </c>
      <c r="C104" s="5" t="s">
        <v>384</v>
      </c>
      <c r="D104" s="5" t="str">
        <f>HYPERLINK(I104, C104)</f>
        <v>Шапка для бани и сауны Мачо</v>
      </c>
      <c r="E104" s="5" t="s">
        <v>334</v>
      </c>
      <c r="F104" s="11" t="s">
        <v>6081</v>
      </c>
      <c r="G104" s="6">
        <v>1016</v>
      </c>
      <c r="H104" t="s">
        <v>385</v>
      </c>
      <c r="I104" t="str">
        <f>CONCATENATE("http://opt.sauna-shops.ru/527-shapki-s-vyshivkoj/",A104,"-",H104,".html")</f>
        <v>http://opt.sauna-shops.ru/527-shapki-s-vyshivkoj/660-shapka-dlya-bani-i-sauny-macho.html</v>
      </c>
      <c r="J104" s="2" t="str">
        <f t="shared" si="2"/>
        <v>http://opt.sauna-shops.ru/527-shapki-s-vyshivkoj/660-shapka-dlya-bani-i-sauny-macho.html</v>
      </c>
      <c r="K104" s="5"/>
    </row>
    <row r="105" spans="1:11" x14ac:dyDescent="0.25">
      <c r="A105" s="10">
        <v>661</v>
      </c>
      <c r="B105" s="5" t="s">
        <v>6058</v>
      </c>
      <c r="C105" s="5" t="s">
        <v>386</v>
      </c>
      <c r="D105" s="5" t="str">
        <f>HYPERLINK(I105, C105)</f>
        <v>Шапка для бани и сауны Любитель бани</v>
      </c>
      <c r="E105" s="5" t="s">
        <v>334</v>
      </c>
      <c r="F105" s="11" t="s">
        <v>6081</v>
      </c>
      <c r="G105" s="6">
        <v>1015</v>
      </c>
      <c r="H105" t="s">
        <v>387</v>
      </c>
      <c r="I105" t="str">
        <f>CONCATENATE("http://opt.sauna-shops.ru/527-shapki-s-vyshivkoj/",A105,"-",H105,".html")</f>
        <v>http://opt.sauna-shops.ru/527-shapki-s-vyshivkoj/661-shapka-dlya-bani-i-sauny-lyubitel-bani.html</v>
      </c>
      <c r="J105" s="2" t="str">
        <f t="shared" si="2"/>
        <v>http://opt.sauna-shops.ru/527-shapki-s-vyshivkoj/661-shapka-dlya-bani-i-sauny-lyubitel-bani.html</v>
      </c>
      <c r="K105" s="5"/>
    </row>
    <row r="106" spans="1:11" x14ac:dyDescent="0.25">
      <c r="A106" s="10">
        <v>662</v>
      </c>
      <c r="B106" s="5" t="s">
        <v>6058</v>
      </c>
      <c r="C106" s="5" t="s">
        <v>388</v>
      </c>
      <c r="D106" s="5" t="str">
        <f>HYPERLINK(I106, C106)</f>
        <v>Шапка для бани и сауны Кто парится тот не старится</v>
      </c>
      <c r="E106" s="5" t="s">
        <v>334</v>
      </c>
      <c r="F106" s="11" t="s">
        <v>6081</v>
      </c>
      <c r="G106" s="6">
        <v>1011</v>
      </c>
      <c r="H106" t="s">
        <v>389</v>
      </c>
      <c r="I106" t="str">
        <f>CONCATENATE("http://opt.sauna-shops.ru/527-shapki-s-vyshivkoj/",A106,"-",H106,".html")</f>
        <v>http://opt.sauna-shops.ru/527-shapki-s-vyshivkoj/662-shapka-dlya-bani-i-sauny-kto-paritsya-tot-ne-staritsya.html</v>
      </c>
      <c r="J106" s="2" t="str">
        <f t="shared" si="2"/>
        <v>http://opt.sauna-shops.ru/527-shapki-s-vyshivkoj/662-shapka-dlya-bani-i-sauny-kto-paritsya-tot-ne-staritsya.html</v>
      </c>
      <c r="K106" s="5"/>
    </row>
    <row r="107" spans="1:11" x14ac:dyDescent="0.25">
      <c r="A107" s="10">
        <v>663</v>
      </c>
      <c r="B107" s="5" t="s">
        <v>6058</v>
      </c>
      <c r="C107" s="5" t="s">
        <v>390</v>
      </c>
      <c r="D107" s="5" t="str">
        <f>HYPERLINK(I107, C107)</f>
        <v>Шапка для бани и сауны Просто ангел</v>
      </c>
      <c r="E107" s="5" t="s">
        <v>334</v>
      </c>
      <c r="F107" s="11" t="s">
        <v>6081</v>
      </c>
      <c r="G107" s="6">
        <v>1068</v>
      </c>
      <c r="H107" t="s">
        <v>391</v>
      </c>
      <c r="I107" t="str">
        <f>CONCATENATE("http://opt.sauna-shops.ru/527-shapki-s-vyshivkoj/",A107,"-",H107,".html")</f>
        <v>http://opt.sauna-shops.ru/527-shapki-s-vyshivkoj/663-shapka-dlya-bani-i-sauny-prosto-angel.html</v>
      </c>
      <c r="J107" s="2" t="str">
        <f t="shared" ref="J107:J170" si="3">HYPERLINK(I107)</f>
        <v>http://opt.sauna-shops.ru/527-shapki-s-vyshivkoj/663-shapka-dlya-bani-i-sauny-prosto-angel.html</v>
      </c>
      <c r="K107" s="5"/>
    </row>
    <row r="108" spans="1:11" x14ac:dyDescent="0.25">
      <c r="A108" s="10">
        <v>664</v>
      </c>
      <c r="B108" s="5" t="s">
        <v>6058</v>
      </c>
      <c r="C108" s="5" t="s">
        <v>392</v>
      </c>
      <c r="D108" s="5" t="str">
        <f>HYPERLINK(I108, C108)</f>
        <v>Шапка для бани и сауны Поддай, а то замерзнешь</v>
      </c>
      <c r="E108" s="5" t="s">
        <v>334</v>
      </c>
      <c r="F108" s="11" t="s">
        <v>6081</v>
      </c>
      <c r="G108" s="6">
        <v>1060</v>
      </c>
      <c r="H108" t="s">
        <v>393</v>
      </c>
      <c r="I108" t="str">
        <f>CONCATENATE("http://opt.sauna-shops.ru/527-shapki-s-vyshivkoj/",A108,"-",H108,".html")</f>
        <v>http://opt.sauna-shops.ru/527-shapki-s-vyshivkoj/664-shapka-dlya-bani-i-sauny-poddaj-a-to-zamerznesh.html</v>
      </c>
      <c r="J108" s="2" t="str">
        <f t="shared" si="3"/>
        <v>http://opt.sauna-shops.ru/527-shapki-s-vyshivkoj/664-shapka-dlya-bani-i-sauny-poddaj-a-to-zamerznesh.html</v>
      </c>
      <c r="K108" s="5"/>
    </row>
    <row r="109" spans="1:11" x14ac:dyDescent="0.25">
      <c r="A109" s="10">
        <v>665</v>
      </c>
      <c r="B109" s="5" t="s">
        <v>6058</v>
      </c>
      <c r="C109" s="5" t="s">
        <v>394</v>
      </c>
      <c r="D109" s="5" t="str">
        <f>HYPERLINK(I109, C109)</f>
        <v>Шапка для бани и сауны Пиво налито!</v>
      </c>
      <c r="E109" s="5" t="s">
        <v>334</v>
      </c>
      <c r="F109" s="11" t="s">
        <v>6081</v>
      </c>
      <c r="G109" s="6">
        <v>1054</v>
      </c>
      <c r="H109" t="s">
        <v>395</v>
      </c>
      <c r="I109" t="str">
        <f>CONCATENATE("http://opt.sauna-shops.ru/527-shapki-s-vyshivkoj/",A109,"-",H109,".html")</f>
        <v>http://opt.sauna-shops.ru/527-shapki-s-vyshivkoj/665-shapka-dlya-bani-i-sauny-pivo-nalito.html</v>
      </c>
      <c r="J109" s="2" t="str">
        <f t="shared" si="3"/>
        <v>http://opt.sauna-shops.ru/527-shapki-s-vyshivkoj/665-shapka-dlya-bani-i-sauny-pivo-nalito.html</v>
      </c>
      <c r="K109" s="5"/>
    </row>
    <row r="110" spans="1:11" x14ac:dyDescent="0.25">
      <c r="A110" s="10">
        <v>666</v>
      </c>
      <c r="B110" s="5" t="s">
        <v>6058</v>
      </c>
      <c r="C110" s="5" t="s">
        <v>396</v>
      </c>
      <c r="D110" s="5" t="str">
        <f>HYPERLINK(I110, C110)</f>
        <v>Шапка для бани и сауны Настоящий мачо</v>
      </c>
      <c r="E110" s="5" t="s">
        <v>334</v>
      </c>
      <c r="F110" s="11" t="s">
        <v>6081</v>
      </c>
      <c r="G110" s="6">
        <v>1023</v>
      </c>
      <c r="H110" t="s">
        <v>397</v>
      </c>
      <c r="I110" t="str">
        <f>CONCATENATE("http://opt.sauna-shops.ru/527-shapki-s-vyshivkoj/",A110,"-",H110,".html")</f>
        <v>http://opt.sauna-shops.ru/527-shapki-s-vyshivkoj/666-shapka-dlya-bani-i-sauny-nastoyashhij-macho.html</v>
      </c>
      <c r="J110" s="2" t="str">
        <f t="shared" si="3"/>
        <v>http://opt.sauna-shops.ru/527-shapki-s-vyshivkoj/666-shapka-dlya-bani-i-sauny-nastoyashhij-macho.html</v>
      </c>
      <c r="K110" s="5"/>
    </row>
    <row r="111" spans="1:11" x14ac:dyDescent="0.25">
      <c r="A111" s="10">
        <v>667</v>
      </c>
      <c r="B111" s="5" t="s">
        <v>6058</v>
      </c>
      <c r="C111" s="5" t="s">
        <v>398</v>
      </c>
      <c r="D111" s="5" t="str">
        <f>HYPERLINK(I111, C111)</f>
        <v>Шапка для бани и сауны Кто не бухает, тот не отдыхает</v>
      </c>
      <c r="E111" s="5" t="s">
        <v>334</v>
      </c>
      <c r="F111" s="11" t="s">
        <v>6081</v>
      </c>
      <c r="G111" s="6">
        <v>1010</v>
      </c>
      <c r="H111" t="s">
        <v>399</v>
      </c>
      <c r="I111" t="str">
        <f>CONCATENATE("http://opt.sauna-shops.ru/527-shapki-s-vyshivkoj/",A111,"-",H111,".html")</f>
        <v>http://opt.sauna-shops.ru/527-shapki-s-vyshivkoj/667-shapka-dlya-bani-i-sauny-kto-ne-bukhaet-tot-ne-otdykhaet.html</v>
      </c>
      <c r="J111" s="2" t="str">
        <f t="shared" si="3"/>
        <v>http://opt.sauna-shops.ru/527-shapki-s-vyshivkoj/667-shapka-dlya-bani-i-sauny-kto-ne-bukhaet-tot-ne-otdykhaet.html</v>
      </c>
      <c r="K111" s="5"/>
    </row>
    <row r="112" spans="1:11" x14ac:dyDescent="0.25">
      <c r="A112" s="10">
        <v>668</v>
      </c>
      <c r="B112" s="5" t="s">
        <v>6058</v>
      </c>
      <c r="C112" s="5" t="s">
        <v>400</v>
      </c>
      <c r="D112" s="5" t="str">
        <f>HYPERLINK(I112, C112)</f>
        <v>Шапка для бани и сауны Казахстан</v>
      </c>
      <c r="E112" s="5" t="s">
        <v>334</v>
      </c>
      <c r="F112" s="11" t="s">
        <v>6081</v>
      </c>
      <c r="G112" s="6">
        <v>1004</v>
      </c>
      <c r="H112" t="s">
        <v>401</v>
      </c>
      <c r="I112" t="str">
        <f>CONCATENATE("http://opt.sauna-shops.ru/527-shapki-s-vyshivkoj/",A112,"-",H112,".html")</f>
        <v>http://opt.sauna-shops.ru/527-shapki-s-vyshivkoj/668-shapka-dlya-bani-i-sauny-kazakhstan.html</v>
      </c>
      <c r="J112" s="2" t="str">
        <f t="shared" si="3"/>
        <v>http://opt.sauna-shops.ru/527-shapki-s-vyshivkoj/668-shapka-dlya-bani-i-sauny-kazakhstan.html</v>
      </c>
      <c r="K112" s="5"/>
    </row>
    <row r="113" spans="1:11" x14ac:dyDescent="0.25">
      <c r="A113" s="10">
        <v>669</v>
      </c>
      <c r="B113" s="5" t="s">
        <v>6059</v>
      </c>
      <c r="C113" s="5" t="s">
        <v>402</v>
      </c>
      <c r="D113" s="5" t="str">
        <f>HYPERLINK(I113, C113)</f>
        <v>Шапка для бани и сауны Иди ты в баню</v>
      </c>
      <c r="E113" s="5" t="s">
        <v>334</v>
      </c>
      <c r="F113" s="11" t="s">
        <v>6081</v>
      </c>
      <c r="G113" s="6">
        <v>1000</v>
      </c>
      <c r="H113" t="s">
        <v>403</v>
      </c>
      <c r="I113" t="str">
        <f>CONCATENATE("http://opt.sauna-shops.ru/527-shapki-s-vyshivkoj/",A113,"-",H113,".html")</f>
        <v>http://opt.sauna-shops.ru/527-shapki-s-vyshivkoj/669-shapka-dlya-bani-i-sauny-idi-ty-v-banyu.html</v>
      </c>
      <c r="J113" s="2" t="str">
        <f t="shared" si="3"/>
        <v>http://opt.sauna-shops.ru/527-shapki-s-vyshivkoj/669-shapka-dlya-bani-i-sauny-idi-ty-v-banyu.html</v>
      </c>
      <c r="K113" s="5"/>
    </row>
    <row r="114" spans="1:11" x14ac:dyDescent="0.25">
      <c r="A114" s="10">
        <v>670</v>
      </c>
      <c r="B114" s="5" t="s">
        <v>6058</v>
      </c>
      <c r="C114" s="5" t="s">
        <v>404</v>
      </c>
      <c r="D114" s="5" t="str">
        <f>HYPERLINK(I114, C114)</f>
        <v>Шапка для бани и сауны Иди в баню Насяльника</v>
      </c>
      <c r="E114" s="5" t="s">
        <v>334</v>
      </c>
      <c r="F114" s="11" t="s">
        <v>6081</v>
      </c>
      <c r="G114" s="6">
        <v>9999</v>
      </c>
      <c r="H114" t="s">
        <v>405</v>
      </c>
      <c r="I114" t="str">
        <f>CONCATENATE("http://opt.sauna-shops.ru/527-shapki-s-vyshivkoj/",A114,"-",H114,".html")</f>
        <v>http://opt.sauna-shops.ru/527-shapki-s-vyshivkoj/670-shapka-dlya-bani-i-sauny-idi-v-banyu-nasyalnika.html</v>
      </c>
      <c r="J114" s="2" t="str">
        <f t="shared" si="3"/>
        <v>http://opt.sauna-shops.ru/527-shapki-s-vyshivkoj/670-shapka-dlya-bani-i-sauny-idi-v-banyu-nasyalnika.html</v>
      </c>
      <c r="K114" s="5"/>
    </row>
    <row r="115" spans="1:11" x14ac:dyDescent="0.25">
      <c r="A115" s="10">
        <v>671</v>
      </c>
      <c r="B115" s="5" t="s">
        <v>6058</v>
      </c>
      <c r="C115" s="5" t="s">
        <v>406</v>
      </c>
      <c r="D115" s="5" t="str">
        <f>HYPERLINK(I115, C115)</f>
        <v>Шапка для бани и сауны Злой когда трезвый</v>
      </c>
      <c r="E115" s="5" t="s">
        <v>334</v>
      </c>
      <c r="F115" s="11" t="s">
        <v>6081</v>
      </c>
      <c r="G115" s="6">
        <v>9996</v>
      </c>
      <c r="H115" t="s">
        <v>407</v>
      </c>
      <c r="I115" t="str">
        <f>CONCATENATE("http://opt.sauna-shops.ru/527-shapki-s-vyshivkoj/",A115,"-",H115,".html")</f>
        <v>http://opt.sauna-shops.ru/527-shapki-s-vyshivkoj/671-shapka-dlya-bani-i-sauny-zloj-kogda-trezvyj.html</v>
      </c>
      <c r="J115" s="2" t="str">
        <f t="shared" si="3"/>
        <v>http://opt.sauna-shops.ru/527-shapki-s-vyshivkoj/671-shapka-dlya-bani-i-sauny-zloj-kogda-trezvyj.html</v>
      </c>
      <c r="K115" s="5"/>
    </row>
    <row r="116" spans="1:11" x14ac:dyDescent="0.25">
      <c r="A116" s="10">
        <v>672</v>
      </c>
      <c r="B116" s="5" t="s">
        <v>6058</v>
      </c>
      <c r="C116" s="5" t="s">
        <v>408</v>
      </c>
      <c r="D116" s="5" t="str">
        <f>HYPERLINK(I116, C116)</f>
        <v>Шапка для бани и сауны Звезда</v>
      </c>
      <c r="E116" s="5" t="s">
        <v>334</v>
      </c>
      <c r="F116" s="11" t="s">
        <v>6081</v>
      </c>
      <c r="G116" s="6">
        <v>9994</v>
      </c>
      <c r="H116" t="s">
        <v>409</v>
      </c>
      <c r="I116" t="str">
        <f>CONCATENATE("http://opt.sauna-shops.ru/527-shapki-s-vyshivkoj/",A116,"-",H116,".html")</f>
        <v>http://opt.sauna-shops.ru/527-shapki-s-vyshivkoj/672-shapka-dlya-bani-i-sauny-zvezda.html</v>
      </c>
      <c r="J116" s="2" t="str">
        <f t="shared" si="3"/>
        <v>http://opt.sauna-shops.ru/527-shapki-s-vyshivkoj/672-shapka-dlya-bani-i-sauny-zvezda.html</v>
      </c>
      <c r="K116" s="5"/>
    </row>
    <row r="117" spans="1:11" x14ac:dyDescent="0.25">
      <c r="A117" s="10">
        <v>673</v>
      </c>
      <c r="B117" s="5" t="s">
        <v>6058</v>
      </c>
      <c r="C117" s="5" t="s">
        <v>410</v>
      </c>
      <c r="D117" s="5" t="str">
        <f>HYPERLINK(I117, C117)</f>
        <v>Шапка для бани и сауны Забей и коси</v>
      </c>
      <c r="E117" s="5" t="s">
        <v>334</v>
      </c>
      <c r="F117" s="11" t="s">
        <v>6081</v>
      </c>
      <c r="G117" s="6">
        <v>9992</v>
      </c>
      <c r="H117" t="s">
        <v>411</v>
      </c>
      <c r="I117" t="str">
        <f>CONCATENATE("http://opt.sauna-shops.ru/527-shapki-s-vyshivkoj/",A117,"-",H117,".html")</f>
        <v>http://opt.sauna-shops.ru/527-shapki-s-vyshivkoj/673-shapka-dlya-bani-i-sauny-zabej-i-kosi.html</v>
      </c>
      <c r="J117" s="2" t="str">
        <f t="shared" si="3"/>
        <v>http://opt.sauna-shops.ru/527-shapki-s-vyshivkoj/673-shapka-dlya-bani-i-sauny-zabej-i-kosi.html</v>
      </c>
      <c r="K117" s="5"/>
    </row>
    <row r="118" spans="1:11" x14ac:dyDescent="0.25">
      <c r="A118" s="10">
        <v>674</v>
      </c>
      <c r="B118" s="5" t="s">
        <v>6058</v>
      </c>
      <c r="C118" s="5" t="s">
        <v>412</v>
      </c>
      <c r="D118" s="5" t="str">
        <f>HYPERLINK(I118, C118)</f>
        <v>Шапка для бани и сауны Жизнь удалась</v>
      </c>
      <c r="E118" s="5" t="s">
        <v>334</v>
      </c>
      <c r="F118" s="11" t="s">
        <v>6081</v>
      </c>
      <c r="G118" s="6">
        <v>9985</v>
      </c>
      <c r="H118" t="s">
        <v>413</v>
      </c>
      <c r="I118" t="str">
        <f>CONCATENATE("http://opt.sauna-shops.ru/527-shapki-s-vyshivkoj/",A118,"-",H118,".html")</f>
        <v>http://opt.sauna-shops.ru/527-shapki-s-vyshivkoj/674-shapka-dlya-bani-i-sauny-zhizn-udalas.html</v>
      </c>
      <c r="J118" s="2" t="str">
        <f t="shared" si="3"/>
        <v>http://opt.sauna-shops.ru/527-shapki-s-vyshivkoj/674-shapka-dlya-bani-i-sauny-zhizn-udalas.html</v>
      </c>
      <c r="K118" s="5"/>
    </row>
    <row r="119" spans="1:11" x14ac:dyDescent="0.25">
      <c r="A119" s="10">
        <v>675</v>
      </c>
      <c r="B119" s="5" t="s">
        <v>6058</v>
      </c>
      <c r="C119" s="5" t="s">
        <v>414</v>
      </c>
      <c r="D119" s="5" t="str">
        <f>HYPERLINK(I119, C119)</f>
        <v>Шапка для бани и сауны Жду в сауне</v>
      </c>
      <c r="E119" s="5" t="s">
        <v>334</v>
      </c>
      <c r="F119" s="11" t="s">
        <v>6081</v>
      </c>
      <c r="G119" s="6">
        <v>9980</v>
      </c>
      <c r="H119" t="s">
        <v>415</v>
      </c>
      <c r="I119" t="str">
        <f>CONCATENATE("http://opt.sauna-shops.ru/527-shapki-s-vyshivkoj/",A119,"-",H119,".html")</f>
        <v>http://opt.sauna-shops.ru/527-shapki-s-vyshivkoj/675-shapka-dlya-bani-i-sauny-zhdu-v-saune.html</v>
      </c>
      <c r="J119" s="2" t="str">
        <f t="shared" si="3"/>
        <v>http://opt.sauna-shops.ru/527-shapki-s-vyshivkoj/675-shapka-dlya-bani-i-sauny-zhdu-v-saune.html</v>
      </c>
      <c r="K119" s="5"/>
    </row>
    <row r="120" spans="1:11" x14ac:dyDescent="0.25">
      <c r="A120" s="10">
        <v>676</v>
      </c>
      <c r="B120" s="5" t="s">
        <v>6058</v>
      </c>
      <c r="C120" s="5" t="s">
        <v>416</v>
      </c>
      <c r="D120" s="5" t="str">
        <f>HYPERLINK(I120, C120)</f>
        <v>Шапка для бани и сауны Ёжик в тумане</v>
      </c>
      <c r="E120" s="5" t="s">
        <v>334</v>
      </c>
      <c r="F120" s="11" t="s">
        <v>6081</v>
      </c>
      <c r="G120" s="6">
        <v>9977</v>
      </c>
      <c r="H120" t="s">
        <v>417</v>
      </c>
      <c r="I120" t="str">
        <f>CONCATENATE("http://opt.sauna-shops.ru/527-shapki-s-vyshivkoj/",A120,"-",H120,".html")</f>
        <v>http://opt.sauna-shops.ru/527-shapki-s-vyshivkoj/676-shapka-dlya-bani-i-sauny-yozhik-v-tumane.html</v>
      </c>
      <c r="J120" s="2" t="str">
        <f t="shared" si="3"/>
        <v>http://opt.sauna-shops.ru/527-shapki-s-vyshivkoj/676-shapka-dlya-bani-i-sauny-yozhik-v-tumane.html</v>
      </c>
      <c r="K120" s="5"/>
    </row>
    <row r="121" spans="1:11" x14ac:dyDescent="0.25">
      <c r="A121" s="10">
        <v>677</v>
      </c>
      <c r="B121" s="5" t="s">
        <v>6058</v>
      </c>
      <c r="C121" s="5" t="s">
        <v>418</v>
      </c>
      <c r="D121" s="5" t="str">
        <f>HYPERLINK(I121, C121)</f>
        <v>Шапка для бани и сауны Ёжик в труселях</v>
      </c>
      <c r="E121" s="5" t="s">
        <v>334</v>
      </c>
      <c r="F121" s="11" t="s">
        <v>6081</v>
      </c>
      <c r="G121" s="6">
        <v>9976</v>
      </c>
      <c r="H121" t="s">
        <v>419</v>
      </c>
      <c r="I121" t="str">
        <f>CONCATENATE("http://opt.sauna-shops.ru/527-shapki-s-vyshivkoj/",A121,"-",H121,".html")</f>
        <v>http://opt.sauna-shops.ru/527-shapki-s-vyshivkoj/677-shapka-dlya-bani-i-sauny-yozhik-v-truselyakh.html</v>
      </c>
      <c r="J121" s="2" t="str">
        <f t="shared" si="3"/>
        <v>http://opt.sauna-shops.ru/527-shapki-s-vyshivkoj/677-shapka-dlya-bani-i-sauny-yozhik-v-truselyakh.html</v>
      </c>
      <c r="K121" s="5"/>
    </row>
    <row r="122" spans="1:11" x14ac:dyDescent="0.25">
      <c r="A122" s="10">
        <v>678</v>
      </c>
      <c r="B122" s="5" t="s">
        <v>6059</v>
      </c>
      <c r="C122" s="5" t="s">
        <v>420</v>
      </c>
      <c r="D122" s="5" t="str">
        <f>HYPERLINK(I122, C122)</f>
        <v>Шапка для бани и сауны Душа компании</v>
      </c>
      <c r="E122" s="5" t="s">
        <v>334</v>
      </c>
      <c r="F122" s="11" t="s">
        <v>6081</v>
      </c>
      <c r="G122" s="6">
        <v>9975</v>
      </c>
      <c r="H122" t="s">
        <v>421</v>
      </c>
      <c r="I122" t="str">
        <f>CONCATENATE("http://opt.sauna-shops.ru/527-shapki-s-vyshivkoj/",A122,"-",H122,".html")</f>
        <v>http://opt.sauna-shops.ru/527-shapki-s-vyshivkoj/678-shapka-dlya-bani-i-sauny-dusha-kompanii.html</v>
      </c>
      <c r="J122" s="2" t="str">
        <f t="shared" si="3"/>
        <v>http://opt.sauna-shops.ru/527-shapki-s-vyshivkoj/678-shapka-dlya-bani-i-sauny-dusha-kompanii.html</v>
      </c>
      <c r="K122" s="5"/>
    </row>
    <row r="123" spans="1:11" x14ac:dyDescent="0.25">
      <c r="A123" s="10">
        <v>679</v>
      </c>
      <c r="B123" s="5" t="s">
        <v>6058</v>
      </c>
      <c r="C123" s="5" t="s">
        <v>422</v>
      </c>
      <c r="D123" s="5" t="str">
        <f>HYPERLINK(I123, C123)</f>
        <v>Шапка для бани и сауны Дух парной, дух святой</v>
      </c>
      <c r="E123" s="5" t="s">
        <v>334</v>
      </c>
      <c r="F123" s="11" t="s">
        <v>6081</v>
      </c>
      <c r="G123" s="6">
        <v>9974</v>
      </c>
      <c r="H123" t="s">
        <v>423</v>
      </c>
      <c r="I123" t="str">
        <f>CONCATENATE("http://opt.sauna-shops.ru/527-shapki-s-vyshivkoj/",A123,"-",H123,".html")</f>
        <v>http://opt.sauna-shops.ru/527-shapki-s-vyshivkoj/679-shapka-dlya-bani-i-sauny-dukh-parnoj-dukh-svyatoj.html</v>
      </c>
      <c r="J123" s="2" t="str">
        <f t="shared" si="3"/>
        <v>http://opt.sauna-shops.ru/527-shapki-s-vyshivkoj/679-shapka-dlya-bani-i-sauny-dukh-parnoj-dukh-svyatoj.html</v>
      </c>
      <c r="K123" s="5"/>
    </row>
    <row r="124" spans="1:11" x14ac:dyDescent="0.25">
      <c r="A124" s="10">
        <v>680</v>
      </c>
      <c r="B124" s="5" t="s">
        <v>6058</v>
      </c>
      <c r="C124" s="5" t="s">
        <v>424</v>
      </c>
      <c r="D124" s="5" t="str">
        <f>HYPERLINK(I124, C124)</f>
        <v>Шапка для бани и сауны Добротно душевно</v>
      </c>
      <c r="E124" s="5" t="s">
        <v>334</v>
      </c>
      <c r="F124" s="11" t="s">
        <v>6081</v>
      </c>
      <c r="G124" s="6">
        <v>9973</v>
      </c>
      <c r="H124" t="s">
        <v>425</v>
      </c>
      <c r="I124" t="str">
        <f>CONCATENATE("http://opt.sauna-shops.ru/527-shapki-s-vyshivkoj/",A124,"-",H124,".html")</f>
        <v>http://opt.sauna-shops.ru/527-shapki-s-vyshivkoj/680-shapka-dlya-bani-i-sauny-dobrotno-dushevno.html</v>
      </c>
      <c r="J124" s="2" t="str">
        <f t="shared" si="3"/>
        <v>http://opt.sauna-shops.ru/527-shapki-s-vyshivkoj/680-shapka-dlya-bani-i-sauny-dobrotno-dushevno.html</v>
      </c>
      <c r="K124" s="5"/>
    </row>
    <row r="125" spans="1:11" x14ac:dyDescent="0.25">
      <c r="A125" s="10">
        <v>681</v>
      </c>
      <c r="B125" s="5" t="s">
        <v>6059</v>
      </c>
      <c r="C125" s="5" t="s">
        <v>426</v>
      </c>
      <c r="D125" s="5" t="str">
        <f>HYPERLINK(I125, C125)</f>
        <v>Шапка для бани и сауны Добрая банька</v>
      </c>
      <c r="E125" s="5" t="s">
        <v>334</v>
      </c>
      <c r="F125" s="11" t="s">
        <v>6081</v>
      </c>
      <c r="G125" s="6">
        <v>9971</v>
      </c>
      <c r="H125" t="s">
        <v>427</v>
      </c>
      <c r="I125" t="str">
        <f>CONCATENATE("http://opt.sauna-shops.ru/527-shapki-s-vyshivkoj/",A125,"-",H125,".html")</f>
        <v>http://opt.sauna-shops.ru/527-shapki-s-vyshivkoj/681-shapka-dlya-bani-i-sauny-dobraya-banka.html</v>
      </c>
      <c r="J125" s="2" t="str">
        <f t="shared" si="3"/>
        <v>http://opt.sauna-shops.ru/527-shapki-s-vyshivkoj/681-shapka-dlya-bani-i-sauny-dobraya-banka.html</v>
      </c>
      <c r="K125" s="5"/>
    </row>
    <row r="126" spans="1:11" x14ac:dyDescent="0.25">
      <c r="A126" s="10">
        <v>682</v>
      </c>
      <c r="B126" s="5" t="s">
        <v>6058</v>
      </c>
      <c r="C126" s="5" t="s">
        <v>428</v>
      </c>
      <c r="D126" s="5" t="str">
        <f>HYPERLINK(I126, C126)</f>
        <v>Шапка для бани и сауны Директор бани</v>
      </c>
      <c r="E126" s="5" t="s">
        <v>334</v>
      </c>
      <c r="F126" s="11" t="s">
        <v>6081</v>
      </c>
      <c r="G126" s="6">
        <v>9967</v>
      </c>
      <c r="H126" t="s">
        <v>429</v>
      </c>
      <c r="I126" t="str">
        <f>CONCATENATE("http://opt.sauna-shops.ru/527-shapki-s-vyshivkoj/",A126,"-",H126,".html")</f>
        <v>http://opt.sauna-shops.ru/527-shapki-s-vyshivkoj/682-shapka-dlya-bani-i-sauny-direktor-bani.html</v>
      </c>
      <c r="J126" s="2" t="str">
        <f t="shared" si="3"/>
        <v>http://opt.sauna-shops.ru/527-shapki-s-vyshivkoj/682-shapka-dlya-bani-i-sauny-direktor-bani.html</v>
      </c>
      <c r="K126" s="5"/>
    </row>
    <row r="127" spans="1:11" x14ac:dyDescent="0.25">
      <c r="A127" s="10">
        <v>683</v>
      </c>
      <c r="B127" s="5" t="s">
        <v>6058</v>
      </c>
      <c r="C127" s="5" t="s">
        <v>430</v>
      </c>
      <c r="D127" s="5" t="str">
        <f>HYPERLINK(I127, C127)</f>
        <v>Шапка для бани и сауны Директор</v>
      </c>
      <c r="E127" s="5" t="s">
        <v>334</v>
      </c>
      <c r="F127" s="11" t="s">
        <v>6081</v>
      </c>
      <c r="G127" s="6">
        <v>9966</v>
      </c>
      <c r="H127" t="s">
        <v>431</v>
      </c>
      <c r="I127" t="str">
        <f>CONCATENATE("http://opt.sauna-shops.ru/527-shapki-s-vyshivkoj/",A127,"-",H127,".html")</f>
        <v>http://opt.sauna-shops.ru/527-shapki-s-vyshivkoj/683-shapka-dlya-bani-i-sauny-direktor.html</v>
      </c>
      <c r="J127" s="2" t="str">
        <f t="shared" si="3"/>
        <v>http://opt.sauna-shops.ru/527-shapki-s-vyshivkoj/683-shapka-dlya-bani-i-sauny-direktor.html</v>
      </c>
      <c r="K127" s="5"/>
    </row>
    <row r="128" spans="1:11" x14ac:dyDescent="0.25">
      <c r="A128" s="10">
        <v>684</v>
      </c>
      <c r="B128" s="5" t="s">
        <v>6058</v>
      </c>
      <c r="C128" s="5" t="s">
        <v>432</v>
      </c>
      <c r="D128" s="5" t="str">
        <f>HYPERLINK(I128, C128)</f>
        <v>Шапка для бани и сауны Денег много не бывает</v>
      </c>
      <c r="E128" s="5" t="s">
        <v>334</v>
      </c>
      <c r="F128" s="11" t="s">
        <v>6081</v>
      </c>
      <c r="G128" s="6">
        <v>9964</v>
      </c>
      <c r="H128" t="s">
        <v>433</v>
      </c>
      <c r="I128" t="str">
        <f>CONCATENATE("http://opt.sauna-shops.ru/527-shapki-s-vyshivkoj/",A128,"-",H128,".html")</f>
        <v>http://opt.sauna-shops.ru/527-shapki-s-vyshivkoj/684-shapka-dlya-bani-i-sauny-deneg-mnogo-ne-byvaet.html</v>
      </c>
      <c r="J128" s="2" t="str">
        <f t="shared" si="3"/>
        <v>http://opt.sauna-shops.ru/527-shapki-s-vyshivkoj/684-shapka-dlya-bani-i-sauny-deneg-mnogo-ne-byvaet.html</v>
      </c>
      <c r="K128" s="5"/>
    </row>
    <row r="129" spans="1:11" x14ac:dyDescent="0.25">
      <c r="A129" s="10">
        <v>685</v>
      </c>
      <c r="B129" s="5" t="s">
        <v>6058</v>
      </c>
      <c r="C129" s="5" t="s">
        <v>434</v>
      </c>
      <c r="D129" s="5" t="str">
        <f>HYPERLINK(I129, C129)</f>
        <v>Шапка для бани и сауны Дежурный по бане</v>
      </c>
      <c r="E129" s="5" t="s">
        <v>334</v>
      </c>
      <c r="F129" s="11" t="s">
        <v>6081</v>
      </c>
      <c r="G129" s="6">
        <v>9963</v>
      </c>
      <c r="H129" t="s">
        <v>435</v>
      </c>
      <c r="I129" t="str">
        <f>CONCATENATE("http://opt.sauna-shops.ru/527-shapki-s-vyshivkoj/",A129,"-",H129,".html")</f>
        <v>http://opt.sauna-shops.ru/527-shapki-s-vyshivkoj/685-shapka-dlya-bani-i-sauny-dezhurnyj-po-bane.html</v>
      </c>
      <c r="J129" s="2" t="str">
        <f t="shared" si="3"/>
        <v>http://opt.sauna-shops.ru/527-shapki-s-vyshivkoj/685-shapka-dlya-bani-i-sauny-dezhurnyj-po-bane.html</v>
      </c>
      <c r="K129" s="5"/>
    </row>
    <row r="130" spans="1:11" x14ac:dyDescent="0.25">
      <c r="A130" s="10">
        <v>686</v>
      </c>
      <c r="B130" s="5" t="s">
        <v>6058</v>
      </c>
      <c r="C130" s="5" t="s">
        <v>436</v>
      </c>
      <c r="D130" s="5" t="str">
        <f>HYPERLINK(I130, C130)</f>
        <v>Шапка для бани и сауны Глава семьи</v>
      </c>
      <c r="E130" s="5" t="s">
        <v>334</v>
      </c>
      <c r="F130" s="11" t="s">
        <v>6081</v>
      </c>
      <c r="G130" s="6">
        <v>9955</v>
      </c>
      <c r="H130" t="s">
        <v>437</v>
      </c>
      <c r="I130" t="str">
        <f>CONCATENATE("http://opt.sauna-shops.ru/527-shapki-s-vyshivkoj/",A130,"-",H130,".html")</f>
        <v>http://opt.sauna-shops.ru/527-shapki-s-vyshivkoj/686-shapka-dlya-bani-i-sauny-glava-semi.html</v>
      </c>
      <c r="J130" s="2" t="str">
        <f t="shared" si="3"/>
        <v>http://opt.sauna-shops.ru/527-shapki-s-vyshivkoj/686-shapka-dlya-bani-i-sauny-glava-semi.html</v>
      </c>
      <c r="K130" s="5"/>
    </row>
    <row r="131" spans="1:11" x14ac:dyDescent="0.25">
      <c r="A131" s="10">
        <v>687</v>
      </c>
      <c r="B131" s="5" t="s">
        <v>6058</v>
      </c>
      <c r="C131" s="5" t="s">
        <v>438</v>
      </c>
      <c r="D131" s="5" t="str">
        <f>HYPERLINK(I131, C131)</f>
        <v>Шапка для бани и сауны Герб Украины (круг)</v>
      </c>
      <c r="E131" s="5" t="s">
        <v>334</v>
      </c>
      <c r="F131" s="11" t="s">
        <v>6081</v>
      </c>
      <c r="G131" s="6">
        <v>9954</v>
      </c>
      <c r="H131" t="s">
        <v>439</v>
      </c>
      <c r="I131" t="str">
        <f>CONCATENATE("http://opt.sauna-shops.ru/527-shapki-s-vyshivkoj/",A131,"-",H131,".html")</f>
        <v>http://opt.sauna-shops.ru/527-shapki-s-vyshivkoj/687-shapka-dlya-bani-i-sauny-gerb-ukrainy-krug.html</v>
      </c>
      <c r="J131" s="2" t="str">
        <f t="shared" si="3"/>
        <v>http://opt.sauna-shops.ru/527-shapki-s-vyshivkoj/687-shapka-dlya-bani-i-sauny-gerb-ukrainy-krug.html</v>
      </c>
      <c r="K131" s="5"/>
    </row>
    <row r="132" spans="1:11" x14ac:dyDescent="0.25">
      <c r="A132" s="10">
        <v>688</v>
      </c>
      <c r="B132" s="5" t="s">
        <v>6058</v>
      </c>
      <c r="C132" s="5" t="s">
        <v>440</v>
      </c>
      <c r="D132" s="5" t="str">
        <f>HYPERLINK(I132, C132)</f>
        <v>Шапка для бани и сауны Герб СССР</v>
      </c>
      <c r="E132" s="5" t="s">
        <v>334</v>
      </c>
      <c r="F132" s="11" t="s">
        <v>6081</v>
      </c>
      <c r="G132" s="6">
        <v>9953</v>
      </c>
      <c r="H132" t="s">
        <v>441</v>
      </c>
      <c r="I132" t="str">
        <f>CONCATENATE("http://opt.sauna-shops.ru/527-shapki-s-vyshivkoj/",A132,"-",H132,".html")</f>
        <v>http://opt.sauna-shops.ru/527-shapki-s-vyshivkoj/688-shapka-dlya-bani-i-sauny-gerb-sssr.html</v>
      </c>
      <c r="J132" s="2" t="str">
        <f t="shared" si="3"/>
        <v>http://opt.sauna-shops.ru/527-shapki-s-vyshivkoj/688-shapka-dlya-bani-i-sauny-gerb-sssr.html</v>
      </c>
      <c r="K132" s="5"/>
    </row>
    <row r="133" spans="1:11" x14ac:dyDescent="0.25">
      <c r="A133" s="10">
        <v>689</v>
      </c>
      <c r="B133" s="5" t="s">
        <v>6058</v>
      </c>
      <c r="C133" s="5" t="s">
        <v>442</v>
      </c>
      <c r="D133" s="5" t="str">
        <f>HYPERLINK(I133, C133)</f>
        <v>Шапка для бани и сауны Герб  РФ 4-х кл.</v>
      </c>
      <c r="E133" s="5" t="s">
        <v>334</v>
      </c>
      <c r="F133" s="11" t="s">
        <v>6081</v>
      </c>
      <c r="G133" s="6">
        <v>9952</v>
      </c>
      <c r="H133" t="s">
        <v>443</v>
      </c>
      <c r="I133" t="str">
        <f>CONCATENATE("http://opt.sauna-shops.ru/527-shapki-s-vyshivkoj/",A133,"-",H133,".html")</f>
        <v>http://opt.sauna-shops.ru/527-shapki-s-vyshivkoj/689-shapka-dlya-bani-i-sauny-gerb-rf-4-kh-kl.html</v>
      </c>
      <c r="J133" s="2" t="str">
        <f t="shared" si="3"/>
        <v>http://opt.sauna-shops.ru/527-shapki-s-vyshivkoj/689-shapka-dlya-bani-i-sauny-gerb-rf-4-kh-kl.html</v>
      </c>
      <c r="K133" s="5"/>
    </row>
    <row r="134" spans="1:11" x14ac:dyDescent="0.25">
      <c r="A134" s="10">
        <v>690</v>
      </c>
      <c r="B134" s="5" t="s">
        <v>6058</v>
      </c>
      <c r="C134" s="5" t="s">
        <v>444</v>
      </c>
      <c r="D134" s="5" t="str">
        <f>HYPERLINK(I134, C134)</f>
        <v>Шапка для бани и сауны Все бабы ... я богиня</v>
      </c>
      <c r="E134" s="5" t="s">
        <v>334</v>
      </c>
      <c r="F134" s="11" t="s">
        <v>6081</v>
      </c>
      <c r="G134" s="6">
        <v>9949</v>
      </c>
      <c r="H134" t="s">
        <v>445</v>
      </c>
      <c r="I134" t="str">
        <f>CONCATENATE("http://opt.sauna-shops.ru/527-shapki-s-vyshivkoj/",A134,"-",H134,".html")</f>
        <v>http://opt.sauna-shops.ru/527-shapki-s-vyshivkoj/690-shapka-dlya-bani-i-sauny-vse-baby-ya-boginya.html</v>
      </c>
      <c r="J134" s="2" t="str">
        <f t="shared" si="3"/>
        <v>http://opt.sauna-shops.ru/527-shapki-s-vyshivkoj/690-shapka-dlya-bani-i-sauny-vse-baby-ya-boginya.html</v>
      </c>
      <c r="K134" s="5"/>
    </row>
    <row r="135" spans="1:11" x14ac:dyDescent="0.25">
      <c r="A135" s="10">
        <v>691</v>
      </c>
      <c r="B135" s="5" t="s">
        <v>6058</v>
      </c>
      <c r="C135" s="5" t="s">
        <v>446</v>
      </c>
      <c r="D135" s="5" t="str">
        <f>HYPERLINK(I135, C135)</f>
        <v>Шапка для бани и сауны Вирусов нет</v>
      </c>
      <c r="E135" s="5" t="s">
        <v>334</v>
      </c>
      <c r="F135" s="11" t="s">
        <v>6081</v>
      </c>
      <c r="G135" s="6">
        <v>9946</v>
      </c>
      <c r="H135" t="s">
        <v>447</v>
      </c>
      <c r="I135" t="str">
        <f>CONCATENATE("http://opt.sauna-shops.ru/527-shapki-s-vyshivkoj/",A135,"-",H135,".html")</f>
        <v>http://opt.sauna-shops.ru/527-shapki-s-vyshivkoj/691-shapka-dlya-bani-i-sauny-virusov-net.html</v>
      </c>
      <c r="J135" s="2" t="str">
        <f t="shared" si="3"/>
        <v>http://opt.sauna-shops.ru/527-shapki-s-vyshivkoj/691-shapka-dlya-bani-i-sauny-virusov-net.html</v>
      </c>
      <c r="K135" s="5"/>
    </row>
    <row r="136" spans="1:11" x14ac:dyDescent="0.25">
      <c r="A136" s="10">
        <v>692</v>
      </c>
      <c r="B136" s="5" t="s">
        <v>6058</v>
      </c>
      <c r="C136" s="5" t="s">
        <v>448</v>
      </c>
      <c r="D136" s="5" t="str">
        <f>HYPERLINK(I136, C136)</f>
        <v>Шапка для бани и сауны Викинг</v>
      </c>
      <c r="E136" s="5" t="s">
        <v>334</v>
      </c>
      <c r="F136" s="11" t="s">
        <v>6081</v>
      </c>
      <c r="G136" s="6">
        <v>9945</v>
      </c>
      <c r="H136" t="s">
        <v>449</v>
      </c>
      <c r="I136" t="str">
        <f>CONCATENATE("http://opt.sauna-shops.ru/527-shapki-s-vyshivkoj/",A136,"-",H136,".html")</f>
        <v>http://opt.sauna-shops.ru/527-shapki-s-vyshivkoj/692-shapka-dlya-bani-i-sauny-viking.html</v>
      </c>
      <c r="J136" s="2" t="str">
        <f t="shared" si="3"/>
        <v>http://opt.sauna-shops.ru/527-shapki-s-vyshivkoj/692-shapka-dlya-bani-i-sauny-viking.html</v>
      </c>
      <c r="K136" s="5"/>
    </row>
    <row r="137" spans="1:11" x14ac:dyDescent="0.25">
      <c r="A137" s="10">
        <v>693</v>
      </c>
      <c r="B137" s="5" t="s">
        <v>6058</v>
      </c>
      <c r="C137" s="5" t="s">
        <v>450</v>
      </c>
      <c r="D137" s="5" t="str">
        <f>HYPERLINK(I137, C137)</f>
        <v>Шапка для бани и сауны Путин 4-х кл.</v>
      </c>
      <c r="E137" s="5" t="s">
        <v>334</v>
      </c>
      <c r="F137" s="11" t="s">
        <v>6250</v>
      </c>
      <c r="G137" s="6">
        <v>1069</v>
      </c>
      <c r="H137" t="s">
        <v>451</v>
      </c>
      <c r="I137" t="str">
        <f>CONCATENATE("http://opt.sauna-shops.ru/527-shapki-s-vyshivkoj/",A137,"-",H137,".html")</f>
        <v>http://opt.sauna-shops.ru/527-shapki-s-vyshivkoj/693-shapka-dlya-bani-i-sauny-putin-4-kh-kl.html</v>
      </c>
      <c r="J137" s="2" t="str">
        <f t="shared" si="3"/>
        <v>http://opt.sauna-shops.ru/527-shapki-s-vyshivkoj/693-shapka-dlya-bani-i-sauny-putin-4-kh-kl.html</v>
      </c>
      <c r="K137" s="5"/>
    </row>
    <row r="138" spans="1:11" x14ac:dyDescent="0.25">
      <c r="A138" s="10">
        <v>694</v>
      </c>
      <c r="B138" s="5" t="s">
        <v>6058</v>
      </c>
      <c r="C138" s="5" t="s">
        <v>452</v>
      </c>
      <c r="D138" s="5" t="str">
        <f>HYPERLINK(I138, C138)</f>
        <v>Шапка для бани и сауны В пиве сила в воде микробы</v>
      </c>
      <c r="E138" s="5" t="s">
        <v>334</v>
      </c>
      <c r="F138" s="11" t="s">
        <v>6081</v>
      </c>
      <c r="G138" s="6">
        <v>9941</v>
      </c>
      <c r="H138" t="s">
        <v>453</v>
      </c>
      <c r="I138" t="str">
        <f>CONCATENATE("http://opt.sauna-shops.ru/527-shapki-s-vyshivkoj/",A138,"-",H138,".html")</f>
        <v>http://opt.sauna-shops.ru/527-shapki-s-vyshivkoj/694-shapka-dlya-bani-i-sauny-v-pive-sila-v-vode-mikroby.html</v>
      </c>
      <c r="J138" s="2" t="str">
        <f t="shared" si="3"/>
        <v>http://opt.sauna-shops.ru/527-shapki-s-vyshivkoj/694-shapka-dlya-bani-i-sauny-v-pive-sila-v-vode-mikroby.html</v>
      </c>
      <c r="K138" s="5"/>
    </row>
    <row r="139" spans="1:11" x14ac:dyDescent="0.25">
      <c r="A139" s="10">
        <v>695</v>
      </c>
      <c r="B139" s="5" t="s">
        <v>6058</v>
      </c>
      <c r="C139" s="5" t="s">
        <v>454</v>
      </c>
      <c r="D139" s="5" t="str">
        <f>HYPERLINK(I139, C139)</f>
        <v>Шапка для бани и сауны В нашей бане девки краше</v>
      </c>
      <c r="E139" s="5" t="s">
        <v>334</v>
      </c>
      <c r="F139" s="11" t="s">
        <v>6081</v>
      </c>
      <c r="G139" s="6">
        <v>9938</v>
      </c>
      <c r="H139" t="s">
        <v>455</v>
      </c>
      <c r="I139" t="str">
        <f>CONCATENATE("http://opt.sauna-shops.ru/527-shapki-s-vyshivkoj/",A139,"-",H139,".html")</f>
        <v>http://opt.sauna-shops.ru/527-shapki-s-vyshivkoj/695-shapka-dlya-bani-i-sauny-v-nashej-bane-devki-krashe.html</v>
      </c>
      <c r="J139" s="2" t="str">
        <f t="shared" si="3"/>
        <v>http://opt.sauna-shops.ru/527-shapki-s-vyshivkoj/695-shapka-dlya-bani-i-sauny-v-nashej-bane-devki-krashe.html</v>
      </c>
      <c r="K139" s="5"/>
    </row>
    <row r="140" spans="1:11" x14ac:dyDescent="0.25">
      <c r="A140" s="10">
        <v>696</v>
      </c>
      <c r="B140" s="5" t="s">
        <v>6059</v>
      </c>
      <c r="C140" s="5" t="s">
        <v>456</v>
      </c>
      <c r="D140" s="5" t="str">
        <f>HYPERLINK(I140, C140)</f>
        <v>Шапка для бани и сауны В бане Генералов Нет-4</v>
      </c>
      <c r="E140" s="5" t="s">
        <v>334</v>
      </c>
      <c r="F140" s="11" t="s">
        <v>6081</v>
      </c>
      <c r="G140" s="6">
        <v>9934</v>
      </c>
      <c r="H140" t="s">
        <v>457</v>
      </c>
      <c r="I140" t="str">
        <f>CONCATENATE("http://opt.sauna-shops.ru/527-shapki-s-vyshivkoj/",A140,"-",H140,".html")</f>
        <v>http://opt.sauna-shops.ru/527-shapki-s-vyshivkoj/696-shapka-dlya-bani-i-sauny-v-bane-generalov-net-4.html</v>
      </c>
      <c r="J140" s="2" t="str">
        <f t="shared" si="3"/>
        <v>http://opt.sauna-shops.ru/527-shapki-s-vyshivkoj/696-shapka-dlya-bani-i-sauny-v-bane-generalov-net-4.html</v>
      </c>
      <c r="K140" s="5"/>
    </row>
    <row r="141" spans="1:11" x14ac:dyDescent="0.25">
      <c r="A141" s="10">
        <v>697</v>
      </c>
      <c r="B141" s="5" t="s">
        <v>6058</v>
      </c>
      <c r="C141" s="5" t="s">
        <v>458</v>
      </c>
      <c r="D141" s="5" t="str">
        <f>HYPERLINK(I141, C141)</f>
        <v>Шапка для бани и сауны Был бы веник, а спина найдется</v>
      </c>
      <c r="E141" s="5" t="s">
        <v>334</v>
      </c>
      <c r="F141" s="11" t="s">
        <v>6081</v>
      </c>
      <c r="G141" s="6">
        <v>9922</v>
      </c>
      <c r="H141" t="s">
        <v>459</v>
      </c>
      <c r="I141" t="str">
        <f>CONCATENATE("http://opt.sauna-shops.ru/527-shapki-s-vyshivkoj/",A141,"-",H141,".html")</f>
        <v>http://opt.sauna-shops.ru/527-shapki-s-vyshivkoj/697-shapka-dlya-bani-i-sauny-byl-by-venik-a-spina-najdetsya.html</v>
      </c>
      <c r="J141" s="2" t="str">
        <f t="shared" si="3"/>
        <v>http://opt.sauna-shops.ru/527-shapki-s-vyshivkoj/697-shapka-dlya-bani-i-sauny-byl-by-venik-a-spina-najdetsya.html</v>
      </c>
      <c r="K141" s="5"/>
    </row>
    <row r="142" spans="1:11" x14ac:dyDescent="0.25">
      <c r="A142" s="10">
        <v>698</v>
      </c>
      <c r="B142" s="5" t="s">
        <v>6058</v>
      </c>
      <c r="C142" s="5" t="s">
        <v>460</v>
      </c>
      <c r="D142" s="5" t="str">
        <f>HYPERLINK(I142, C142)</f>
        <v>Шапка для бани и сауны Без веника не входить</v>
      </c>
      <c r="E142" s="5" t="s">
        <v>334</v>
      </c>
      <c r="F142" s="11" t="s">
        <v>6081</v>
      </c>
      <c r="G142" s="6">
        <v>9914</v>
      </c>
      <c r="H142" t="s">
        <v>461</v>
      </c>
      <c r="I142" t="str">
        <f>CONCATENATE("http://opt.sauna-shops.ru/527-shapki-s-vyshivkoj/",A142,"-",H142,".html")</f>
        <v>http://opt.sauna-shops.ru/527-shapki-s-vyshivkoj/698-shapka-dlya-bani-i-sauny-bez-venika-ne-vkhodit.html</v>
      </c>
      <c r="J142" s="2" t="str">
        <f t="shared" si="3"/>
        <v>http://opt.sauna-shops.ru/527-shapki-s-vyshivkoj/698-shapka-dlya-bani-i-sauny-bez-venika-ne-vkhodit.html</v>
      </c>
      <c r="K142" s="5"/>
    </row>
    <row r="143" spans="1:11" x14ac:dyDescent="0.25">
      <c r="A143" s="10">
        <v>699</v>
      </c>
      <c r="B143" s="5" t="s">
        <v>6058</v>
      </c>
      <c r="C143" s="5" t="s">
        <v>462</v>
      </c>
      <c r="D143" s="5" t="str">
        <f>HYPERLINK(I143, C143)</f>
        <v>Шапка для бани и сауны Без баб</v>
      </c>
      <c r="E143" s="5" t="s">
        <v>334</v>
      </c>
      <c r="F143" s="11" t="s">
        <v>6081</v>
      </c>
      <c r="G143" s="6">
        <v>9913</v>
      </c>
      <c r="H143" t="s">
        <v>463</v>
      </c>
      <c r="I143" t="str">
        <f>CONCATENATE("http://opt.sauna-shops.ru/527-shapki-s-vyshivkoj/",A143,"-",H143,".html")</f>
        <v>http://opt.sauna-shops.ru/527-shapki-s-vyshivkoj/699-shapka-dlya-bani-i-sauny-bez-bab.html</v>
      </c>
      <c r="J143" s="2" t="str">
        <f t="shared" si="3"/>
        <v>http://opt.sauna-shops.ru/527-shapki-s-vyshivkoj/699-shapka-dlya-bani-i-sauny-bez-bab.html</v>
      </c>
      <c r="K143" s="5"/>
    </row>
    <row r="144" spans="1:11" x14ac:dyDescent="0.25">
      <c r="A144" s="10">
        <v>700</v>
      </c>
      <c r="B144" s="5" t="s">
        <v>6058</v>
      </c>
      <c r="C144" s="5" t="s">
        <v>464</v>
      </c>
      <c r="D144" s="5" t="str">
        <f>HYPERLINK(I144, C144)</f>
        <v>Шапка для бани и сауны Баня парит силу дарит</v>
      </c>
      <c r="E144" s="5" t="s">
        <v>334</v>
      </c>
      <c r="F144" s="11" t="s">
        <v>6081</v>
      </c>
      <c r="G144" s="6">
        <v>9909</v>
      </c>
      <c r="H144" t="s">
        <v>465</v>
      </c>
      <c r="I144" t="str">
        <f>CONCATENATE("http://opt.sauna-shops.ru/527-shapki-s-vyshivkoj/",A144,"-",H144,".html")</f>
        <v>http://opt.sauna-shops.ru/527-shapki-s-vyshivkoj/700-shapka-dlya-bani-i-sauny-banya-parit-silu-darit.html</v>
      </c>
      <c r="J144" s="2" t="str">
        <f t="shared" si="3"/>
        <v>http://opt.sauna-shops.ru/527-shapki-s-vyshivkoj/700-shapka-dlya-bani-i-sauny-banya-parit-silu-darit.html</v>
      </c>
      <c r="K144" s="5"/>
    </row>
    <row r="145" spans="1:11" x14ac:dyDescent="0.25">
      <c r="A145" s="10">
        <v>701</v>
      </c>
      <c r="B145" s="5" t="s">
        <v>6058</v>
      </c>
      <c r="C145" s="5" t="s">
        <v>466</v>
      </c>
      <c r="D145" s="5" t="str">
        <f>HYPERLINK(I145, C145)</f>
        <v>Шапка для бани и сауны Баня все грехи смоет</v>
      </c>
      <c r="E145" s="5" t="s">
        <v>334</v>
      </c>
      <c r="F145" s="11" t="s">
        <v>6081</v>
      </c>
      <c r="G145" s="6">
        <v>9904</v>
      </c>
      <c r="H145" t="s">
        <v>467</v>
      </c>
      <c r="I145" t="str">
        <f>CONCATENATE("http://opt.sauna-shops.ru/527-shapki-s-vyshivkoj/",A145,"-",H145,".html")</f>
        <v>http://opt.sauna-shops.ru/527-shapki-s-vyshivkoj/701-shapka-dlya-bani-i-sauny-banya-vse-grekhi-smoet.html</v>
      </c>
      <c r="J145" s="2" t="str">
        <f t="shared" si="3"/>
        <v>http://opt.sauna-shops.ru/527-shapki-s-vyshivkoj/701-shapka-dlya-bani-i-sauny-banya-vse-grekhi-smoet.html</v>
      </c>
      <c r="K145" s="5"/>
    </row>
    <row r="146" spans="1:11" x14ac:dyDescent="0.25">
      <c r="A146" s="10">
        <v>702</v>
      </c>
      <c r="B146" s="5" t="s">
        <v>6058</v>
      </c>
      <c r="C146" s="5" t="s">
        <v>468</v>
      </c>
      <c r="D146" s="5" t="str">
        <f>HYPERLINK(I146, C146)</f>
        <v>Шапка для бани и сауны Баня без пара как щи без ...</v>
      </c>
      <c r="E146" s="5" t="s">
        <v>334</v>
      </c>
      <c r="F146" s="11" t="s">
        <v>6081</v>
      </c>
      <c r="G146" s="6">
        <v>9903</v>
      </c>
      <c r="H146" t="s">
        <v>469</v>
      </c>
      <c r="I146" t="str">
        <f>CONCATENATE("http://opt.sauna-shops.ru/527-shapki-s-vyshivkoj/",A146,"-",H146,".html")</f>
        <v>http://opt.sauna-shops.ru/527-shapki-s-vyshivkoj/702-shapka-dlya-bani-i-sauny-banya-bez-para-kak-shhi-bez-.html</v>
      </c>
      <c r="J146" s="2" t="str">
        <f t="shared" si="3"/>
        <v>http://opt.sauna-shops.ru/527-shapki-s-vyshivkoj/702-shapka-dlya-bani-i-sauny-banya-bez-para-kak-shhi-bez-.html</v>
      </c>
      <c r="K146" s="5"/>
    </row>
    <row r="147" spans="1:11" x14ac:dyDescent="0.25">
      <c r="A147" s="10">
        <v>703</v>
      </c>
      <c r="B147" s="5" t="s">
        <v>6059</v>
      </c>
      <c r="C147" s="5" t="s">
        <v>470</v>
      </c>
      <c r="D147" s="5" t="str">
        <f>HYPERLINK(I147, C147)</f>
        <v>Шапка для бани и сауны Банька с жёлудь</v>
      </c>
      <c r="E147" s="5" t="s">
        <v>334</v>
      </c>
      <c r="F147" s="11" t="s">
        <v>6081</v>
      </c>
      <c r="G147" s="6">
        <v>897</v>
      </c>
      <c r="H147" t="s">
        <v>471</v>
      </c>
      <c r="I147" t="str">
        <f>CONCATENATE("http://opt.sauna-shops.ru/527-shapki-s-vyshivkoj/",A147,"-",H147,".html")</f>
        <v>http://opt.sauna-shops.ru/527-shapki-s-vyshivkoj/703-shapka-dlya-bani-i-sauny-banka-s-zhyolud.html</v>
      </c>
      <c r="J147" s="2" t="str">
        <f t="shared" si="3"/>
        <v>http://opt.sauna-shops.ru/527-shapki-s-vyshivkoj/703-shapka-dlya-bani-i-sauny-banka-s-zhyolud.html</v>
      </c>
      <c r="K147" s="5"/>
    </row>
    <row r="148" spans="1:11" x14ac:dyDescent="0.25">
      <c r="A148" s="10">
        <v>704</v>
      </c>
      <c r="B148" s="5" t="s">
        <v>6059</v>
      </c>
      <c r="C148" s="5" t="s">
        <v>472</v>
      </c>
      <c r="D148" s="5" t="str">
        <f>HYPERLINK(I148, C148)</f>
        <v>Шапка для бани и сауны Банька по русски купола</v>
      </c>
      <c r="E148" s="5" t="s">
        <v>334</v>
      </c>
      <c r="F148" s="11" t="s">
        <v>6081</v>
      </c>
      <c r="G148" s="6">
        <v>896</v>
      </c>
      <c r="H148" t="s">
        <v>473</v>
      </c>
      <c r="I148" t="str">
        <f>CONCATENATE("http://opt.sauna-shops.ru/527-shapki-s-vyshivkoj/",A148,"-",H148,".html")</f>
        <v>http://opt.sauna-shops.ru/527-shapki-s-vyshivkoj/704-shapka-dlya-bani-i-sauny-banka-po-russki-kupola.html</v>
      </c>
      <c r="J148" s="2" t="str">
        <f t="shared" si="3"/>
        <v>http://opt.sauna-shops.ru/527-shapki-s-vyshivkoj/704-shapka-dlya-bani-i-sauny-banka-po-russki-kupola.html</v>
      </c>
      <c r="K148" s="5"/>
    </row>
    <row r="149" spans="1:11" x14ac:dyDescent="0.25">
      <c r="A149" s="10">
        <v>705</v>
      </c>
      <c r="B149" s="5" t="s">
        <v>6058</v>
      </c>
      <c r="C149" s="5" t="s">
        <v>474</v>
      </c>
      <c r="D149" s="5" t="str">
        <f>HYPERLINK(I149, C149)</f>
        <v>Шапка для бани и сауны Баня по русски ( с вет. )</v>
      </c>
      <c r="E149" s="5" t="s">
        <v>334</v>
      </c>
      <c r="F149" s="11" t="s">
        <v>6081</v>
      </c>
      <c r="G149" s="6">
        <v>9910</v>
      </c>
      <c r="H149" t="s">
        <v>475</v>
      </c>
      <c r="I149" t="str">
        <f>CONCATENATE("http://opt.sauna-shops.ru/527-shapki-s-vyshivkoj/",A149,"-",H149,".html")</f>
        <v>http://opt.sauna-shops.ru/527-shapki-s-vyshivkoj/705-shapka-dlya-bani-i-sauny-banya-po-russki-s-vet-.html</v>
      </c>
      <c r="J149" s="2" t="str">
        <f t="shared" si="3"/>
        <v>http://opt.sauna-shops.ru/527-shapki-s-vyshivkoj/705-shapka-dlya-bani-i-sauny-banya-po-russki-s-vet-.html</v>
      </c>
      <c r="K149" s="5"/>
    </row>
    <row r="150" spans="1:11" x14ac:dyDescent="0.25">
      <c r="A150" s="10">
        <v>706</v>
      </c>
      <c r="B150" s="5" t="s">
        <v>6058</v>
      </c>
      <c r="C150" s="5" t="s">
        <v>476</v>
      </c>
      <c r="D150" s="5" t="str">
        <f>HYPERLINK(I150, C150)</f>
        <v>Шапка для бани и сауны Банька лист</v>
      </c>
      <c r="E150" s="5" t="s">
        <v>334</v>
      </c>
      <c r="F150" s="11" t="s">
        <v>6081</v>
      </c>
      <c r="G150" s="6">
        <v>9894</v>
      </c>
      <c r="H150" t="s">
        <v>477</v>
      </c>
      <c r="I150" t="str">
        <f>CONCATENATE("http://opt.sauna-shops.ru/527-shapki-s-vyshivkoj/",A150,"-",H150,".html")</f>
        <v>http://opt.sauna-shops.ru/527-shapki-s-vyshivkoj/706-shapka-dlya-bani-i-sauny-banka-list.html</v>
      </c>
      <c r="J150" s="2" t="str">
        <f t="shared" si="3"/>
        <v>http://opt.sauna-shops.ru/527-shapki-s-vyshivkoj/706-shapka-dlya-bani-i-sauny-banka-list.html</v>
      </c>
      <c r="K150" s="5"/>
    </row>
    <row r="151" spans="1:11" x14ac:dyDescent="0.25">
      <c r="A151" s="10">
        <v>707</v>
      </c>
      <c r="B151" s="5" t="s">
        <v>6058</v>
      </c>
      <c r="C151" s="5" t="s">
        <v>478</v>
      </c>
      <c r="D151" s="5" t="str">
        <f>HYPERLINK(I151, C151)</f>
        <v>Шапка для бани и сауны Банщик всея руси</v>
      </c>
      <c r="E151" s="5" t="s">
        <v>334</v>
      </c>
      <c r="F151" s="11" t="s">
        <v>6081</v>
      </c>
      <c r="G151" s="6">
        <v>9892</v>
      </c>
      <c r="H151" t="s">
        <v>479</v>
      </c>
      <c r="I151" t="str">
        <f>CONCATENATE("http://opt.sauna-shops.ru/527-shapki-s-vyshivkoj/",A151,"-",H151,".html")</f>
        <v>http://opt.sauna-shops.ru/527-shapki-s-vyshivkoj/707-shapka-dlya-bani-i-sauny-banshhik-vseya-rusi.html</v>
      </c>
      <c r="J151" s="2" t="str">
        <f t="shared" si="3"/>
        <v>http://opt.sauna-shops.ru/527-shapki-s-vyshivkoj/707-shapka-dlya-bani-i-sauny-banshhik-vseya-rusi.html</v>
      </c>
      <c r="K151" s="5"/>
    </row>
    <row r="152" spans="1:11" x14ac:dyDescent="0.25">
      <c r="A152" s="10">
        <v>708</v>
      </c>
      <c r="B152" s="5" t="s">
        <v>6058</v>
      </c>
      <c r="C152" s="5" t="s">
        <v>480</v>
      </c>
      <c r="D152" s="5" t="str">
        <f>HYPERLINK(I152, C152)</f>
        <v>Шапка для бани и сауны VIP</v>
      </c>
      <c r="E152" s="5" t="s">
        <v>334</v>
      </c>
      <c r="F152" s="11" t="s">
        <v>6081</v>
      </c>
      <c r="G152" s="6">
        <v>9888</v>
      </c>
      <c r="H152" t="s">
        <v>481</v>
      </c>
      <c r="I152" t="str">
        <f>CONCATENATE("http://opt.sauna-shops.ru/527-shapki-s-vyshivkoj/",A152,"-",H152,".html")</f>
        <v>http://opt.sauna-shops.ru/527-shapki-s-vyshivkoj/708-shapka-dlya-bani-i-sauny-vip.html</v>
      </c>
      <c r="J152" s="2" t="str">
        <f t="shared" si="3"/>
        <v>http://opt.sauna-shops.ru/527-shapki-s-vyshivkoj/708-shapka-dlya-bani-i-sauny-vip.html</v>
      </c>
      <c r="K152" s="5"/>
    </row>
    <row r="153" spans="1:11" x14ac:dyDescent="0.25">
      <c r="A153" s="10">
        <v>709</v>
      </c>
      <c r="B153" s="5" t="s">
        <v>6058</v>
      </c>
      <c r="C153" s="5" t="s">
        <v>482</v>
      </c>
      <c r="D153" s="5" t="str">
        <f>HYPERLINK(I153, C153)</f>
        <v>Шапка для бани и сауны DeD</v>
      </c>
      <c r="E153" s="5" t="s">
        <v>334</v>
      </c>
      <c r="F153" s="11" t="s">
        <v>6081</v>
      </c>
      <c r="G153" s="6">
        <v>9883</v>
      </c>
      <c r="H153" t="s">
        <v>483</v>
      </c>
      <c r="I153" t="str">
        <f>CONCATENATE("http://opt.sauna-shops.ru/527-shapki-s-vyshivkoj/",A153,"-",H153,".html")</f>
        <v>http://opt.sauna-shops.ru/527-shapki-s-vyshivkoj/709-shapka-dlya-bani-i-sauny-ded.html</v>
      </c>
      <c r="J153" s="2" t="str">
        <f t="shared" si="3"/>
        <v>http://opt.sauna-shops.ru/527-shapki-s-vyshivkoj/709-shapka-dlya-bani-i-sauny-ded.html</v>
      </c>
      <c r="K153" s="5"/>
    </row>
    <row r="154" spans="1:11" x14ac:dyDescent="0.25">
      <c r="A154" s="10">
        <v>710</v>
      </c>
      <c r="B154" s="5" t="s">
        <v>6058</v>
      </c>
      <c r="C154" s="5" t="s">
        <v>484</v>
      </c>
      <c r="D154" s="5" t="str">
        <f>HYPERLINK(I154, C154)</f>
        <v>Шапка для бани BOSS</v>
      </c>
      <c r="E154" s="5" t="s">
        <v>334</v>
      </c>
      <c r="F154" s="11" t="s">
        <v>6081</v>
      </c>
      <c r="G154" s="6">
        <v>9879</v>
      </c>
      <c r="H154" t="s">
        <v>485</v>
      </c>
      <c r="I154" t="str">
        <f>CONCATENATE("http://opt.sauna-shops.ru/527-shapki-s-vyshivkoj/",A154,"-",H154,".html")</f>
        <v>http://opt.sauna-shops.ru/527-shapki-s-vyshivkoj/710-shapka-dlya-bani-boss.html</v>
      </c>
      <c r="J154" s="2" t="str">
        <f t="shared" si="3"/>
        <v>http://opt.sauna-shops.ru/527-shapki-s-vyshivkoj/710-shapka-dlya-bani-boss.html</v>
      </c>
      <c r="K154" s="5"/>
    </row>
    <row r="155" spans="1:11" x14ac:dyDescent="0.25">
      <c r="A155" s="10">
        <v>711</v>
      </c>
      <c r="B155" s="5" t="s">
        <v>6058</v>
      </c>
      <c r="C155" s="5" t="s">
        <v>486</v>
      </c>
      <c r="D155" s="5" t="str">
        <f>HYPERLINK(I155, C155)</f>
        <v>Шапка для бани В бане генералов нет" (дуб. лист)"</v>
      </c>
      <c r="E155" s="5" t="s">
        <v>334</v>
      </c>
      <c r="F155" s="11" t="s">
        <v>6250</v>
      </c>
      <c r="G155" s="6">
        <v>2107</v>
      </c>
      <c r="H155" t="s">
        <v>487</v>
      </c>
      <c r="I155" t="str">
        <f>CONCATENATE("http://opt.sauna-shops.ru/527-shapki-s-vyshivkoj/",A155,"-",H155,".html")</f>
        <v>http://opt.sauna-shops.ru/527-shapki-s-vyshivkoj/711-shapka-dlya-bani-v-bane-generalov-net-dub-list.html</v>
      </c>
      <c r="J155" s="2" t="str">
        <f t="shared" si="3"/>
        <v>http://opt.sauna-shops.ru/527-shapki-s-vyshivkoj/711-shapka-dlya-bani-v-bane-generalov-net-dub-list.html</v>
      </c>
      <c r="K155" s="5"/>
    </row>
    <row r="156" spans="1:11" x14ac:dyDescent="0.25">
      <c r="A156" s="10">
        <v>712</v>
      </c>
      <c r="B156" s="5" t="s">
        <v>6058</v>
      </c>
      <c r="C156" s="5" t="s">
        <v>488</v>
      </c>
      <c r="D156" s="5" t="str">
        <f>HYPERLINK(I156, C156)</f>
        <v>Шапка для бани Sauna" (дуб. лист)"</v>
      </c>
      <c r="E156" s="5" t="s">
        <v>334</v>
      </c>
      <c r="F156" s="11" t="s">
        <v>6250</v>
      </c>
      <c r="G156" s="6">
        <v>2108</v>
      </c>
      <c r="H156" t="s">
        <v>489</v>
      </c>
      <c r="I156" t="str">
        <f>CONCATENATE("http://opt.sauna-shops.ru/527-shapki-s-vyshivkoj/",A156,"-",H156,".html")</f>
        <v>http://opt.sauna-shops.ru/527-shapki-s-vyshivkoj/712-shapka-dlya-bani-sauna-dub-list.html</v>
      </c>
      <c r="J156" s="2" t="str">
        <f t="shared" si="3"/>
        <v>http://opt.sauna-shops.ru/527-shapki-s-vyshivkoj/712-shapka-dlya-bani-sauna-dub-list.html</v>
      </c>
      <c r="K156" s="5"/>
    </row>
    <row r="157" spans="1:11" x14ac:dyDescent="0.25">
      <c r="A157" s="10">
        <v>713</v>
      </c>
      <c r="B157" s="5" t="s">
        <v>6058</v>
      </c>
      <c r="C157" s="5" t="s">
        <v>490</v>
      </c>
      <c r="D157" s="5" t="str">
        <f>HYPERLINK(I157, C157)</f>
        <v>Шапка для бани В бане веник - дороже денег" (дуб. лист)"</v>
      </c>
      <c r="E157" s="5" t="s">
        <v>334</v>
      </c>
      <c r="F157" s="11" t="s">
        <v>6250</v>
      </c>
      <c r="G157" s="6">
        <v>2109</v>
      </c>
      <c r="H157" t="s">
        <v>491</v>
      </c>
      <c r="I157" t="str">
        <f>CONCATENATE("http://opt.sauna-shops.ru/527-shapki-s-vyshivkoj/",A157,"-",H157,".html")</f>
        <v>http://opt.sauna-shops.ru/527-shapki-s-vyshivkoj/713-shapka-dlya-bani-v-bane-venik-dorozhe-deneg-dub-list.html</v>
      </c>
      <c r="J157" s="2" t="str">
        <f t="shared" si="3"/>
        <v>http://opt.sauna-shops.ru/527-shapki-s-vyshivkoj/713-shapka-dlya-bani-v-bane-venik-dorozhe-deneg-dub-list.html</v>
      </c>
      <c r="K157" s="5"/>
    </row>
    <row r="158" spans="1:11" x14ac:dyDescent="0.25">
      <c r="A158" s="10">
        <v>714</v>
      </c>
      <c r="B158" s="5" t="s">
        <v>6058</v>
      </c>
      <c r="C158" s="5" t="s">
        <v>492</v>
      </c>
      <c r="D158" s="5" t="str">
        <f>HYPERLINK(I158, C158)</f>
        <v>Шапка для бани Царица" (дуб. лист)"</v>
      </c>
      <c r="E158" s="5" t="s">
        <v>334</v>
      </c>
      <c r="F158" s="11" t="s">
        <v>6250</v>
      </c>
      <c r="G158" s="6">
        <v>2110</v>
      </c>
      <c r="H158" t="s">
        <v>493</v>
      </c>
      <c r="I158" t="str">
        <f>CONCATENATE("http://opt.sauna-shops.ru/527-shapki-s-vyshivkoj/",A158,"-",H158,".html")</f>
        <v>http://opt.sauna-shops.ru/527-shapki-s-vyshivkoj/714-shapka-dlya-bani-carica-dub-list.html</v>
      </c>
      <c r="J158" s="2" t="str">
        <f t="shared" si="3"/>
        <v>http://opt.sauna-shops.ru/527-shapki-s-vyshivkoj/714-shapka-dlya-bani-carica-dub-list.html</v>
      </c>
      <c r="K158" s="5"/>
    </row>
    <row r="159" spans="1:11" x14ac:dyDescent="0.25">
      <c r="A159" s="10">
        <v>715</v>
      </c>
      <c r="B159" s="5" t="s">
        <v>6058</v>
      </c>
      <c r="C159" s="5" t="s">
        <v>486</v>
      </c>
      <c r="D159" s="5" t="str">
        <f>HYPERLINK(I159, C159)</f>
        <v>Шапка для бани В бане генералов нет" (дуб. лист)"</v>
      </c>
      <c r="E159" s="5" t="s">
        <v>334</v>
      </c>
      <c r="F159" s="11" t="s">
        <v>6250</v>
      </c>
      <c r="G159" s="6">
        <v>2111</v>
      </c>
      <c r="H159" t="s">
        <v>487</v>
      </c>
      <c r="I159" t="str">
        <f>CONCATENATE("http://opt.sauna-shops.ru/527-shapki-s-vyshivkoj/",A159,"-",H159,".html")</f>
        <v>http://opt.sauna-shops.ru/527-shapki-s-vyshivkoj/715-shapka-dlya-bani-v-bane-generalov-net-dub-list.html</v>
      </c>
      <c r="J159" s="2" t="str">
        <f t="shared" si="3"/>
        <v>http://opt.sauna-shops.ru/527-shapki-s-vyshivkoj/715-shapka-dlya-bani-v-bane-generalov-net-dub-list.html</v>
      </c>
      <c r="K159" s="5"/>
    </row>
    <row r="160" spans="1:11" x14ac:dyDescent="0.25">
      <c r="A160" s="10">
        <v>716</v>
      </c>
      <c r="B160" s="5" t="s">
        <v>6058</v>
      </c>
      <c r="C160" s="5" t="s">
        <v>494</v>
      </c>
      <c r="D160" s="5" t="str">
        <f>HYPERLINK(I160, C160)</f>
        <v>Шапка для бани Настоящий полковник" (дуб. лист)"</v>
      </c>
      <c r="E160" s="5" t="s">
        <v>334</v>
      </c>
      <c r="F160" s="11" t="s">
        <v>6250</v>
      </c>
      <c r="G160" s="6">
        <v>2112</v>
      </c>
      <c r="H160" t="s">
        <v>495</v>
      </c>
      <c r="I160" t="str">
        <f>CONCATENATE("http://opt.sauna-shops.ru/527-shapki-s-vyshivkoj/",A160,"-",H160,".html")</f>
        <v>http://opt.sauna-shops.ru/527-shapki-s-vyshivkoj/716-shapka-dlya-bani-nastoyashhij-polkovnik-dub-list.html</v>
      </c>
      <c r="J160" s="2" t="str">
        <f t="shared" si="3"/>
        <v>http://opt.sauna-shops.ru/527-shapki-s-vyshivkoj/716-shapka-dlya-bani-nastoyashhij-polkovnik-dub-list.html</v>
      </c>
      <c r="K160" s="5"/>
    </row>
    <row r="161" spans="1:11" x14ac:dyDescent="0.25">
      <c r="A161" s="10">
        <v>717</v>
      </c>
      <c r="B161" s="5" t="s">
        <v>6058</v>
      </c>
      <c r="C161" s="5" t="s">
        <v>496</v>
      </c>
      <c r="D161" s="5" t="str">
        <f>HYPERLINK(I161, C161)</f>
        <v>Шапка для бани Царь" (дуб. лист)"</v>
      </c>
      <c r="E161" s="5" t="s">
        <v>334</v>
      </c>
      <c r="F161" s="11" t="s">
        <v>6250</v>
      </c>
      <c r="G161" s="6">
        <v>2113</v>
      </c>
      <c r="H161" t="s">
        <v>497</v>
      </c>
      <c r="I161" t="str">
        <f>CONCATENATE("http://opt.sauna-shops.ru/527-shapki-s-vyshivkoj/",A161,"-",H161,".html")</f>
        <v>http://opt.sauna-shops.ru/527-shapki-s-vyshivkoj/717-shapka-dlya-bani-car-dub-list.html</v>
      </c>
      <c r="J161" s="2" t="str">
        <f t="shared" si="3"/>
        <v>http://opt.sauna-shops.ru/527-shapki-s-vyshivkoj/717-shapka-dlya-bani-car-dub-list.html</v>
      </c>
      <c r="K161" s="5"/>
    </row>
    <row r="162" spans="1:11" x14ac:dyDescent="0.25">
      <c r="A162" s="10">
        <v>718</v>
      </c>
      <c r="B162" s="5" t="s">
        <v>6058</v>
      </c>
      <c r="C162" s="5" t="s">
        <v>498</v>
      </c>
      <c r="D162" s="5" t="str">
        <f>HYPERLINK(I162, C162)</f>
        <v>Шапка для бани и сауны В бане генералов нет (Шар)</v>
      </c>
      <c r="E162" s="5" t="s">
        <v>334</v>
      </c>
      <c r="F162" s="11" t="s">
        <v>6081</v>
      </c>
      <c r="G162" s="6">
        <v>9931</v>
      </c>
      <c r="H162" t="s">
        <v>499</v>
      </c>
      <c r="I162" t="str">
        <f>CONCATENATE("http://opt.sauna-shops.ru/527-shapki-s-vyshivkoj/",A162,"-",H162,".html")</f>
        <v>http://opt.sauna-shops.ru/527-shapki-s-vyshivkoj/718-shapka-dlya-bani-i-sauny-v-bane-generalov-net-shar.html</v>
      </c>
      <c r="J162" s="2" t="str">
        <f t="shared" si="3"/>
        <v>http://opt.sauna-shops.ru/527-shapki-s-vyshivkoj/718-shapka-dlya-bani-i-sauny-v-bane-generalov-net-shar.html</v>
      </c>
      <c r="K162" s="5"/>
    </row>
    <row r="163" spans="1:11" x14ac:dyDescent="0.25">
      <c r="A163" s="10">
        <v>719</v>
      </c>
      <c r="B163" s="5" t="s">
        <v>6058</v>
      </c>
      <c r="C163" s="5" t="s">
        <v>500</v>
      </c>
      <c r="D163" s="5" t="str">
        <f>HYPERLINK(I163, C163)</f>
        <v>Шапка для бани и сауны Боевая подруга</v>
      </c>
      <c r="E163" s="5" t="s">
        <v>334</v>
      </c>
      <c r="F163" s="11" t="s">
        <v>6081</v>
      </c>
      <c r="G163" s="6">
        <v>9920</v>
      </c>
      <c r="H163" t="s">
        <v>501</v>
      </c>
      <c r="I163" t="str">
        <f>CONCATENATE("http://opt.sauna-shops.ru/527-shapki-s-vyshivkoj/",A163,"-",H163,".html")</f>
        <v>http://opt.sauna-shops.ru/527-shapki-s-vyshivkoj/719-shapka-dlya-bani-i-sauny-boevaya-podruga.html</v>
      </c>
      <c r="J163" s="2" t="str">
        <f t="shared" si="3"/>
        <v>http://opt.sauna-shops.ru/527-shapki-s-vyshivkoj/719-shapka-dlya-bani-i-sauny-boevaya-podruga.html</v>
      </c>
      <c r="K163" s="5"/>
    </row>
    <row r="164" spans="1:11" x14ac:dyDescent="0.25">
      <c r="A164" s="10">
        <v>720</v>
      </c>
      <c r="B164" s="5" t="s">
        <v>6058</v>
      </c>
      <c r="C164" s="5" t="s">
        <v>502</v>
      </c>
      <c r="D164" s="5" t="str">
        <f>HYPERLINK(I164, C164)</f>
        <v>Шапка для бани BEER</v>
      </c>
      <c r="E164" s="5" t="s">
        <v>334</v>
      </c>
      <c r="F164" s="11" t="s">
        <v>6081</v>
      </c>
      <c r="G164" s="6">
        <v>9877</v>
      </c>
      <c r="H164" t="s">
        <v>503</v>
      </c>
      <c r="I164" t="str">
        <f>CONCATENATE("http://opt.sauna-shops.ru/527-shapki-s-vyshivkoj/",A164,"-",H164,".html")</f>
        <v>http://opt.sauna-shops.ru/527-shapki-s-vyshivkoj/720-shapka-dlya-bani-beer.html</v>
      </c>
      <c r="J164" s="2" t="str">
        <f t="shared" si="3"/>
        <v>http://opt.sauna-shops.ru/527-shapki-s-vyshivkoj/720-shapka-dlya-bani-beer.html</v>
      </c>
      <c r="K164" s="5"/>
    </row>
    <row r="165" spans="1:11" x14ac:dyDescent="0.25">
      <c r="A165" s="10">
        <v>721</v>
      </c>
      <c r="B165" s="5" t="s">
        <v>6058</v>
      </c>
      <c r="C165" s="5" t="s">
        <v>504</v>
      </c>
      <c r="D165" s="5" t="str">
        <f>HYPERLINK(I165, C165)</f>
        <v>Шапка для бани Big-BOSS</v>
      </c>
      <c r="E165" s="5" t="s">
        <v>334</v>
      </c>
      <c r="F165" s="11" t="s">
        <v>6081</v>
      </c>
      <c r="G165" s="6">
        <v>9878</v>
      </c>
      <c r="H165" t="s">
        <v>505</v>
      </c>
      <c r="I165" t="str">
        <f>CONCATENATE("http://opt.sauna-shops.ru/527-shapki-s-vyshivkoj/",A165,"-",H165,".html")</f>
        <v>http://opt.sauna-shops.ru/527-shapki-s-vyshivkoj/721-shapka-dlya-bani-big-boss.html</v>
      </c>
      <c r="J165" s="2" t="str">
        <f t="shared" si="3"/>
        <v>http://opt.sauna-shops.ru/527-shapki-s-vyshivkoj/721-shapka-dlya-bani-big-boss.html</v>
      </c>
      <c r="K165" s="5"/>
    </row>
    <row r="166" spans="1:11" x14ac:dyDescent="0.25">
      <c r="A166" s="10">
        <v>722</v>
      </c>
      <c r="B166" s="5" t="s">
        <v>6058</v>
      </c>
      <c r="C166" s="5" t="s">
        <v>506</v>
      </c>
      <c r="D166" s="5" t="str">
        <f>HYPERLINK(I166, C166)</f>
        <v>Шапка для бани Boss</v>
      </c>
      <c r="E166" s="5" t="s">
        <v>334</v>
      </c>
      <c r="F166" s="11" t="s">
        <v>6081</v>
      </c>
      <c r="G166" s="6">
        <v>9880</v>
      </c>
      <c r="H166" t="s">
        <v>485</v>
      </c>
      <c r="I166" t="str">
        <f>CONCATENATE("http://opt.sauna-shops.ru/527-shapki-s-vyshivkoj/",A166,"-",H166,".html")</f>
        <v>http://opt.sauna-shops.ru/527-shapki-s-vyshivkoj/722-shapka-dlya-bani-boss.html</v>
      </c>
      <c r="J166" s="2" t="str">
        <f t="shared" si="3"/>
        <v>http://opt.sauna-shops.ru/527-shapki-s-vyshivkoj/722-shapka-dlya-bani-boss.html</v>
      </c>
      <c r="K166" s="5"/>
    </row>
    <row r="167" spans="1:11" x14ac:dyDescent="0.25">
      <c r="A167" s="10">
        <v>723</v>
      </c>
      <c r="B167" s="5" t="s">
        <v>6058</v>
      </c>
      <c r="C167" s="5" t="s">
        <v>507</v>
      </c>
      <c r="D167" s="5" t="str">
        <f>HYPERLINK(I167, C167)</f>
        <v>Шапка для бани BOSS (тазик)</v>
      </c>
      <c r="E167" s="5" t="s">
        <v>334</v>
      </c>
      <c r="F167" s="11" t="s">
        <v>6081</v>
      </c>
      <c r="G167" s="6">
        <v>9882</v>
      </c>
      <c r="H167" t="s">
        <v>508</v>
      </c>
      <c r="I167" t="str">
        <f>CONCATENATE("http://opt.sauna-shops.ru/527-shapki-s-vyshivkoj/",A167,"-",H167,".html")</f>
        <v>http://opt.sauna-shops.ru/527-shapki-s-vyshivkoj/723-shapka-dlya-bani-boss-tazik.html</v>
      </c>
      <c r="J167" s="2" t="str">
        <f t="shared" si="3"/>
        <v>http://opt.sauna-shops.ru/527-shapki-s-vyshivkoj/723-shapka-dlya-bani-boss-tazik.html</v>
      </c>
      <c r="K167" s="5"/>
    </row>
    <row r="168" spans="1:11" x14ac:dyDescent="0.25">
      <c r="A168" s="10">
        <v>724</v>
      </c>
      <c r="B168" s="5" t="s">
        <v>6058</v>
      </c>
      <c r="C168" s="5" t="s">
        <v>509</v>
      </c>
      <c r="D168" s="5" t="str">
        <f>HYPERLINK(I168, C168)</f>
        <v>Шапка для бани и сауны Lord</v>
      </c>
      <c r="E168" s="5" t="s">
        <v>334</v>
      </c>
      <c r="F168" s="11" t="s">
        <v>6081</v>
      </c>
      <c r="G168" s="6">
        <v>9884</v>
      </c>
      <c r="H168" t="s">
        <v>510</v>
      </c>
      <c r="I168" t="str">
        <f>CONCATENATE("http://opt.sauna-shops.ru/527-shapki-s-vyshivkoj/",A168,"-",H168,".html")</f>
        <v>http://opt.sauna-shops.ru/527-shapki-s-vyshivkoj/724-shapka-dlya-bani-i-sauny-lord.html</v>
      </c>
      <c r="J168" s="2" t="str">
        <f t="shared" si="3"/>
        <v>http://opt.sauna-shops.ru/527-shapki-s-vyshivkoj/724-shapka-dlya-bani-i-sauny-lord.html</v>
      </c>
      <c r="K168" s="5"/>
    </row>
    <row r="169" spans="1:11" x14ac:dyDescent="0.25">
      <c r="A169" s="10">
        <v>725</v>
      </c>
      <c r="B169" s="5" t="s">
        <v>6058</v>
      </c>
      <c r="C169" s="5" t="s">
        <v>511</v>
      </c>
      <c r="D169" s="5" t="str">
        <f>HYPERLINK(I169, C169)</f>
        <v>Шапка для бани и сауны MAFIA (троица)</v>
      </c>
      <c r="E169" s="5" t="s">
        <v>334</v>
      </c>
      <c r="F169" s="11" t="s">
        <v>6081</v>
      </c>
      <c r="G169" s="6">
        <v>9885</v>
      </c>
      <c r="H169" t="s">
        <v>512</v>
      </c>
      <c r="I169" t="str">
        <f>CONCATENATE("http://opt.sauna-shops.ru/527-shapki-s-vyshivkoj/",A169,"-",H169,".html")</f>
        <v>http://opt.sauna-shops.ru/527-shapki-s-vyshivkoj/725-shapka-dlya-bani-i-sauny-mafia-troica.html</v>
      </c>
      <c r="J169" s="2" t="str">
        <f t="shared" si="3"/>
        <v>http://opt.sauna-shops.ru/527-shapki-s-vyshivkoj/725-shapka-dlya-bani-i-sauny-mafia-troica.html</v>
      </c>
      <c r="K169" s="5"/>
    </row>
    <row r="170" spans="1:11" x14ac:dyDescent="0.25">
      <c r="A170" s="10">
        <v>726</v>
      </c>
      <c r="B170" s="5" t="s">
        <v>6058</v>
      </c>
      <c r="C170" s="5" t="s">
        <v>513</v>
      </c>
      <c r="D170" s="5" t="str">
        <f>HYPERLINK(I170, C170)</f>
        <v>Шапка для бани и сауны Sauna (ушат и веник)</v>
      </c>
      <c r="E170" s="5" t="s">
        <v>334</v>
      </c>
      <c r="F170" s="11" t="s">
        <v>6081</v>
      </c>
      <c r="G170" s="6">
        <v>9887</v>
      </c>
      <c r="H170" t="s">
        <v>514</v>
      </c>
      <c r="I170" t="str">
        <f>CONCATENATE("http://opt.sauna-shops.ru/527-shapki-s-vyshivkoj/",A170,"-",H170,".html")</f>
        <v>http://opt.sauna-shops.ru/527-shapki-s-vyshivkoj/726-shapka-dlya-bani-i-sauny-sauna-ushat-i-venik.html</v>
      </c>
      <c r="J170" s="2" t="str">
        <f t="shared" si="3"/>
        <v>http://opt.sauna-shops.ru/527-shapki-s-vyshivkoj/726-shapka-dlya-bani-i-sauny-sauna-ushat-i-venik.html</v>
      </c>
      <c r="K170" s="5"/>
    </row>
    <row r="171" spans="1:11" x14ac:dyDescent="0.25">
      <c r="A171" s="10">
        <v>727</v>
      </c>
      <c r="B171" s="5" t="s">
        <v>6058</v>
      </c>
      <c r="C171" s="5" t="s">
        <v>515</v>
      </c>
      <c r="D171" s="5" t="str">
        <f>HYPERLINK(I171, C171)</f>
        <v>Шапка для бани и сауны Бабушка (узор)</v>
      </c>
      <c r="E171" s="5" t="s">
        <v>334</v>
      </c>
      <c r="F171" s="11" t="s">
        <v>6081</v>
      </c>
      <c r="G171" s="6">
        <v>9890</v>
      </c>
      <c r="H171" t="s">
        <v>516</v>
      </c>
      <c r="I171" t="str">
        <f>CONCATENATE("http://opt.sauna-shops.ru/527-shapki-s-vyshivkoj/",A171,"-",H171,".html")</f>
        <v>http://opt.sauna-shops.ru/527-shapki-s-vyshivkoj/727-shapka-dlya-bani-i-sauny-babushka-uzor.html</v>
      </c>
      <c r="J171" s="2" t="str">
        <f t="shared" ref="J171:J234" si="4">HYPERLINK(I171)</f>
        <v>http://opt.sauna-shops.ru/527-shapki-s-vyshivkoj/727-shapka-dlya-bani-i-sauny-babushka-uzor.html</v>
      </c>
      <c r="K171" s="5"/>
    </row>
    <row r="172" spans="1:11" x14ac:dyDescent="0.25">
      <c r="A172" s="10">
        <v>728</v>
      </c>
      <c r="B172" s="5" t="s">
        <v>6058</v>
      </c>
      <c r="C172" s="5" t="s">
        <v>517</v>
      </c>
      <c r="D172" s="5" t="str">
        <f>HYPERLINK(I172, C172)</f>
        <v>Шапка для бани и сауны Банный-день</v>
      </c>
      <c r="E172" s="5" t="s">
        <v>334</v>
      </c>
      <c r="F172" s="11" t="s">
        <v>6081</v>
      </c>
      <c r="G172" s="6">
        <v>9891</v>
      </c>
      <c r="H172" t="s">
        <v>518</v>
      </c>
      <c r="I172" t="str">
        <f>CONCATENATE("http://opt.sauna-shops.ru/527-shapki-s-vyshivkoj/",A172,"-",H172,".html")</f>
        <v>http://opt.sauna-shops.ru/527-shapki-s-vyshivkoj/728-shapka-dlya-bani-i-sauny-bannyj-den.html</v>
      </c>
      <c r="J172" s="2" t="str">
        <f t="shared" si="4"/>
        <v>http://opt.sauna-shops.ru/527-shapki-s-vyshivkoj/728-shapka-dlya-bani-i-sauny-bannyj-den.html</v>
      </c>
      <c r="K172" s="5"/>
    </row>
    <row r="173" spans="1:11" x14ac:dyDescent="0.25">
      <c r="A173" s="10">
        <v>729</v>
      </c>
      <c r="B173" s="5" t="s">
        <v>6058</v>
      </c>
      <c r="C173" s="5" t="s">
        <v>519</v>
      </c>
      <c r="D173" s="5" t="str">
        <f>HYPERLINK(I173, C173)</f>
        <v>Шапка для бани и сауны Банька-(шрифт)</v>
      </c>
      <c r="E173" s="5" t="s">
        <v>334</v>
      </c>
      <c r="F173" s="11" t="s">
        <v>6081</v>
      </c>
      <c r="G173" s="6">
        <v>9899</v>
      </c>
      <c r="H173" t="s">
        <v>520</v>
      </c>
      <c r="I173" t="str">
        <f>CONCATENATE("http://opt.sauna-shops.ru/527-shapki-s-vyshivkoj/",A173,"-",H173,".html")</f>
        <v>http://opt.sauna-shops.ru/527-shapki-s-vyshivkoj/729-shapka-dlya-bani-i-sauny-banka-shrift.html</v>
      </c>
      <c r="J173" s="2" t="str">
        <f t="shared" si="4"/>
        <v>http://opt.sauna-shops.ru/527-shapki-s-vyshivkoj/729-shapka-dlya-bani-i-sauny-banka-shrift.html</v>
      </c>
      <c r="K173" s="5"/>
    </row>
    <row r="174" spans="1:11" x14ac:dyDescent="0.25">
      <c r="A174" s="10">
        <v>730</v>
      </c>
      <c r="B174" s="5" t="s">
        <v>6058</v>
      </c>
      <c r="C174" s="5" t="s">
        <v>521</v>
      </c>
      <c r="D174" s="5" t="str">
        <f>HYPERLINK(I174, C174)</f>
        <v>Шапка для бани и сауны Банька меня попарька</v>
      </c>
      <c r="E174" s="5" t="s">
        <v>334</v>
      </c>
      <c r="F174" s="11" t="s">
        <v>6081</v>
      </c>
      <c r="G174" s="6">
        <v>9895</v>
      </c>
      <c r="H174" t="s">
        <v>522</v>
      </c>
      <c r="I174" t="str">
        <f>CONCATENATE("http://opt.sauna-shops.ru/527-shapki-s-vyshivkoj/",A174,"-",H174,".html")</f>
        <v>http://opt.sauna-shops.ru/527-shapki-s-vyshivkoj/730-shapka-dlya-bani-i-sauny-banka-menya-poparka.html</v>
      </c>
      <c r="J174" s="2" t="str">
        <f t="shared" si="4"/>
        <v>http://opt.sauna-shops.ru/527-shapki-s-vyshivkoj/730-shapka-dlya-bani-i-sauny-banka-menya-poparka.html</v>
      </c>
      <c r="K174" s="5"/>
    </row>
    <row r="175" spans="1:11" x14ac:dyDescent="0.25">
      <c r="A175" s="10">
        <v>731</v>
      </c>
      <c r="B175" s="5" t="s">
        <v>6058</v>
      </c>
      <c r="C175" s="5" t="s">
        <v>466</v>
      </c>
      <c r="D175" s="5" t="str">
        <f>HYPERLINK(I175, C175)</f>
        <v>Шапка для бани и сауны Баня все грехи смоет</v>
      </c>
      <c r="E175" s="5" t="s">
        <v>334</v>
      </c>
      <c r="F175" s="11" t="s">
        <v>6081</v>
      </c>
      <c r="G175" s="6">
        <v>9905</v>
      </c>
      <c r="H175" t="s">
        <v>467</v>
      </c>
      <c r="I175" t="str">
        <f>CONCATENATE("http://opt.sauna-shops.ru/527-shapki-s-vyshivkoj/",A175,"-",H175,".html")</f>
        <v>http://opt.sauna-shops.ru/527-shapki-s-vyshivkoj/731-shapka-dlya-bani-i-sauny-banya-vse-grekhi-smoet.html</v>
      </c>
      <c r="J175" s="2" t="str">
        <f t="shared" si="4"/>
        <v>http://opt.sauna-shops.ru/527-shapki-s-vyshivkoj/731-shapka-dlya-bani-i-sauny-banya-vse-grekhi-smoet.html</v>
      </c>
      <c r="K175" s="5"/>
    </row>
    <row r="176" spans="1:11" x14ac:dyDescent="0.25">
      <c r="A176" s="10">
        <v>732</v>
      </c>
      <c r="B176" s="5" t="s">
        <v>6058</v>
      </c>
      <c r="C176" s="5" t="s">
        <v>523</v>
      </c>
      <c r="D176" s="5" t="str">
        <f>HYPERLINK(I176, C176)</f>
        <v>Шапка для бани и сауны Баня все грехи смоет (дедушка)</v>
      </c>
      <c r="E176" s="5" t="s">
        <v>334</v>
      </c>
      <c r="F176" s="11" t="s">
        <v>6081</v>
      </c>
      <c r="G176" s="6">
        <v>9906</v>
      </c>
      <c r="H176" t="s">
        <v>524</v>
      </c>
      <c r="I176" t="str">
        <f>CONCATENATE("http://opt.sauna-shops.ru/527-shapki-s-vyshivkoj/",A176,"-",H176,".html")</f>
        <v>http://opt.sauna-shops.ru/527-shapki-s-vyshivkoj/732-shapka-dlya-bani-i-sauny-banya-vse-grekhi-smoet-dedushka.html</v>
      </c>
      <c r="J176" s="2" t="str">
        <f t="shared" si="4"/>
        <v>http://opt.sauna-shops.ru/527-shapki-s-vyshivkoj/732-shapka-dlya-bani-i-sauny-banya-vse-grekhi-smoet-dedushka.html</v>
      </c>
      <c r="K176" s="5"/>
    </row>
    <row r="177" spans="1:11" x14ac:dyDescent="0.25">
      <c r="A177" s="10">
        <v>733</v>
      </c>
      <c r="B177" s="5" t="s">
        <v>6058</v>
      </c>
      <c r="C177" s="5" t="s">
        <v>525</v>
      </c>
      <c r="D177" s="5" t="str">
        <f>HYPERLINK(I177, C177)</f>
        <v>Шапка для бани и сауны Барин (дедушка)</v>
      </c>
      <c r="E177" s="5" t="s">
        <v>334</v>
      </c>
      <c r="F177" s="11" t="s">
        <v>6081</v>
      </c>
      <c r="G177" s="6">
        <v>9911</v>
      </c>
      <c r="H177" t="s">
        <v>526</v>
      </c>
      <c r="I177" t="str">
        <f>CONCATENATE("http://opt.sauna-shops.ru/527-shapki-s-vyshivkoj/",A177,"-",H177,".html")</f>
        <v>http://opt.sauna-shops.ru/527-shapki-s-vyshivkoj/733-shapka-dlya-bani-i-sauny-barin-dedushka.html</v>
      </c>
      <c r="J177" s="2" t="str">
        <f t="shared" si="4"/>
        <v>http://opt.sauna-shops.ru/527-shapki-s-vyshivkoj/733-shapka-dlya-bani-i-sauny-barin-dedushka.html</v>
      </c>
      <c r="K177" s="5"/>
    </row>
    <row r="178" spans="1:11" x14ac:dyDescent="0.25">
      <c r="A178" s="10">
        <v>734</v>
      </c>
      <c r="B178" s="5" t="s">
        <v>6058</v>
      </c>
      <c r="C178" s="5" t="s">
        <v>527</v>
      </c>
      <c r="D178" s="5" t="str">
        <f>HYPERLINK(I178, C178)</f>
        <v>Шапка для бани и сауны Барыня</v>
      </c>
      <c r="E178" s="5" t="s">
        <v>334</v>
      </c>
      <c r="F178" s="11" t="s">
        <v>6081</v>
      </c>
      <c r="G178" s="6">
        <v>9912</v>
      </c>
      <c r="H178" t="s">
        <v>528</v>
      </c>
      <c r="I178" t="str">
        <f>CONCATENATE("http://opt.sauna-shops.ru/527-shapki-s-vyshivkoj/",A178,"-",H178,".html")</f>
        <v>http://opt.sauna-shops.ru/527-shapki-s-vyshivkoj/734-shapka-dlya-bani-i-sauny-barynya.html</v>
      </c>
      <c r="J178" s="2" t="str">
        <f t="shared" si="4"/>
        <v>http://opt.sauna-shops.ru/527-shapki-s-vyshivkoj/734-shapka-dlya-bani-i-sauny-barynya.html</v>
      </c>
      <c r="K178" s="5"/>
    </row>
    <row r="179" spans="1:11" x14ac:dyDescent="0.25">
      <c r="A179" s="10">
        <v>735</v>
      </c>
      <c r="B179" s="5" t="s">
        <v>6058</v>
      </c>
      <c r="C179" s="5" t="s">
        <v>529</v>
      </c>
      <c r="D179" s="5" t="str">
        <f>HYPERLINK(I179, C179)</f>
        <v>Шапка для бани и сауны Будь крепок душой и телом</v>
      </c>
      <c r="E179" s="5" t="s">
        <v>334</v>
      </c>
      <c r="F179" s="11" t="s">
        <v>6081</v>
      </c>
      <c r="G179" s="6">
        <v>9921</v>
      </c>
      <c r="H179" t="s">
        <v>530</v>
      </c>
      <c r="I179" t="str">
        <f>CONCATENATE("http://opt.sauna-shops.ru/527-shapki-s-vyshivkoj/",A179,"-",H179,".html")</f>
        <v>http://opt.sauna-shops.ru/527-shapki-s-vyshivkoj/735-shapka-dlya-bani-i-sauny-bud-krepok-dushoj-i-telom.html</v>
      </c>
      <c r="J179" s="2" t="str">
        <f t="shared" si="4"/>
        <v>http://opt.sauna-shops.ru/527-shapki-s-vyshivkoj/735-shapka-dlya-bani-i-sauny-bud-krepok-dushoj-i-telom.html</v>
      </c>
      <c r="K179" s="5"/>
    </row>
    <row r="180" spans="1:11" x14ac:dyDescent="0.25">
      <c r="A180" s="10">
        <v>736</v>
      </c>
      <c r="B180" s="5" t="s">
        <v>6058</v>
      </c>
      <c r="C180" s="5" t="s">
        <v>531</v>
      </c>
      <c r="D180" s="5" t="str">
        <f>HYPERLINK(I180, C180)</f>
        <v>Шапка для бани и сауны В бане генералов нет (знак)</v>
      </c>
      <c r="E180" s="5" t="s">
        <v>334</v>
      </c>
      <c r="F180" s="11" t="s">
        <v>6081</v>
      </c>
      <c r="G180" s="6">
        <v>9927</v>
      </c>
      <c r="H180" t="s">
        <v>532</v>
      </c>
      <c r="I180" t="str">
        <f>CONCATENATE("http://opt.sauna-shops.ru/527-shapki-s-vyshivkoj/",A180,"-",H180,".html")</f>
        <v>http://opt.sauna-shops.ru/527-shapki-s-vyshivkoj/736-shapka-dlya-bani-i-sauny-v-bane-generalov-net-znak.html</v>
      </c>
      <c r="J180" s="2" t="str">
        <f t="shared" si="4"/>
        <v>http://opt.sauna-shops.ru/527-shapki-s-vyshivkoj/736-shapka-dlya-bani-i-sauny-v-bane-generalov-net-znak.html</v>
      </c>
      <c r="K180" s="5"/>
    </row>
    <row r="181" spans="1:11" x14ac:dyDescent="0.25">
      <c r="A181" s="10">
        <v>737</v>
      </c>
      <c r="B181" s="5" t="s">
        <v>6059</v>
      </c>
      <c r="C181" s="5" t="s">
        <v>533</v>
      </c>
      <c r="D181" s="5" t="str">
        <f>HYPERLINK(I181, C181)</f>
        <v>Шапка для бани и сауны В бане генералов нет (звезда)</v>
      </c>
      <c r="E181" s="5" t="s">
        <v>334</v>
      </c>
      <c r="F181" s="11" t="s">
        <v>6081</v>
      </c>
      <c r="G181" s="6">
        <v>9928</v>
      </c>
      <c r="H181" t="s">
        <v>534</v>
      </c>
      <c r="I181" t="str">
        <f>CONCATENATE("http://opt.sauna-shops.ru/527-shapki-s-vyshivkoj/",A181,"-",H181,".html")</f>
        <v>http://opt.sauna-shops.ru/527-shapki-s-vyshivkoj/737-shapka-dlya-bani-i-sauny-v-bane-generalov-net-zvezda.html</v>
      </c>
      <c r="J181" s="2" t="str">
        <f t="shared" si="4"/>
        <v>http://opt.sauna-shops.ru/527-shapki-s-vyshivkoj/737-shapka-dlya-bani-i-sauny-v-bane-generalov-net-zvezda.html</v>
      </c>
      <c r="K181" s="5"/>
    </row>
    <row r="182" spans="1:11" x14ac:dyDescent="0.25">
      <c r="A182" s="10">
        <v>738</v>
      </c>
      <c r="B182" s="5" t="s">
        <v>6058</v>
      </c>
      <c r="C182" s="5" t="s">
        <v>535</v>
      </c>
      <c r="D182" s="5" t="str">
        <f>HYPERLINK(I182, C182)</f>
        <v>Шапка для бани и сауны В баню (на коне)</v>
      </c>
      <c r="E182" s="5" t="s">
        <v>334</v>
      </c>
      <c r="F182" s="11" t="s">
        <v>6081</v>
      </c>
      <c r="G182" s="6">
        <v>9935</v>
      </c>
      <c r="H182" t="s">
        <v>536</v>
      </c>
      <c r="I182" t="str">
        <f>CONCATENATE("http://opt.sauna-shops.ru/527-shapki-s-vyshivkoj/",A182,"-",H182,".html")</f>
        <v>http://opt.sauna-shops.ru/527-shapki-s-vyshivkoj/738-shapka-dlya-bani-i-sauny-v-banyu-na-kone.html</v>
      </c>
      <c r="J182" s="2" t="str">
        <f t="shared" si="4"/>
        <v>http://opt.sauna-shops.ru/527-shapki-s-vyshivkoj/738-shapka-dlya-bani-i-sauny-v-banyu-na-kone.html</v>
      </c>
      <c r="K182" s="5"/>
    </row>
    <row r="183" spans="1:11" x14ac:dyDescent="0.25">
      <c r="A183" s="10">
        <v>739</v>
      </c>
      <c r="B183" s="5" t="s">
        <v>6058</v>
      </c>
      <c r="C183" s="5" t="s">
        <v>537</v>
      </c>
      <c r="D183" s="5" t="str">
        <f>HYPERLINK(I183, C183)</f>
        <v>Шапка для бани и сауны Великий воин</v>
      </c>
      <c r="E183" s="5" t="s">
        <v>334</v>
      </c>
      <c r="F183" s="11" t="s">
        <v>6081</v>
      </c>
      <c r="G183" s="6">
        <v>9942</v>
      </c>
      <c r="H183" t="s">
        <v>538</v>
      </c>
      <c r="I183" t="str">
        <f>CONCATENATE("http://opt.sauna-shops.ru/527-shapki-s-vyshivkoj/",A183,"-",H183,".html")</f>
        <v>http://opt.sauna-shops.ru/527-shapki-s-vyshivkoj/739-shapka-dlya-bani-i-sauny-velikij-voin.html</v>
      </c>
      <c r="J183" s="2" t="str">
        <f t="shared" si="4"/>
        <v>http://opt.sauna-shops.ru/527-shapki-s-vyshivkoj/739-shapka-dlya-bani-i-sauny-velikij-voin.html</v>
      </c>
      <c r="K183" s="5"/>
    </row>
    <row r="184" spans="1:11" x14ac:dyDescent="0.25">
      <c r="A184" s="10">
        <v>740</v>
      </c>
      <c r="B184" s="5" t="s">
        <v>6058</v>
      </c>
      <c r="C184" s="5" t="s">
        <v>539</v>
      </c>
      <c r="D184" s="5" t="str">
        <f>HYPERLINK(I184, C184)</f>
        <v>Шапка для бани и сауны В здоровом теле, здоровый дух</v>
      </c>
      <c r="E184" s="5" t="s">
        <v>334</v>
      </c>
      <c r="F184" s="11" t="s">
        <v>6081</v>
      </c>
      <c r="G184" s="6">
        <v>9937</v>
      </c>
      <c r="H184" t="s">
        <v>540</v>
      </c>
      <c r="I184" t="str">
        <f>CONCATENATE("http://opt.sauna-shops.ru/527-shapki-s-vyshivkoj/",A184,"-",H184,".html")</f>
        <v>http://opt.sauna-shops.ru/527-shapki-s-vyshivkoj/740-shapka-dlya-bani-i-sauny-v-zdorovom-tele-zdorovyj-dukh.html</v>
      </c>
      <c r="J184" s="2" t="str">
        <f t="shared" si="4"/>
        <v>http://opt.sauna-shops.ru/527-shapki-s-vyshivkoj/740-shapka-dlya-bani-i-sauny-v-zdorovom-tele-zdorovyj-dukh.html</v>
      </c>
      <c r="K184" s="5"/>
    </row>
    <row r="185" spans="1:11" x14ac:dyDescent="0.25">
      <c r="A185" s="10">
        <v>741</v>
      </c>
      <c r="B185" s="5" t="s">
        <v>6058</v>
      </c>
      <c r="C185" s="5" t="s">
        <v>541</v>
      </c>
      <c r="D185" s="5" t="str">
        <f>HYPERLINK(I185, C185)</f>
        <v>Шапка для бани и сауны В нашей бане девки краше (тела)</v>
      </c>
      <c r="E185" s="5" t="s">
        <v>334</v>
      </c>
      <c r="F185" s="11" t="s">
        <v>6081</v>
      </c>
      <c r="G185" s="6">
        <v>9940</v>
      </c>
      <c r="H185" t="s">
        <v>542</v>
      </c>
      <c r="I185" t="str">
        <f>CONCATENATE("http://opt.sauna-shops.ru/527-shapki-s-vyshivkoj/",A185,"-",H185,".html")</f>
        <v>http://opt.sauna-shops.ru/527-shapki-s-vyshivkoj/741-shapka-dlya-bani-i-sauny-v-nashej-bane-devki-krashe-tela.html</v>
      </c>
      <c r="J185" s="2" t="str">
        <f t="shared" si="4"/>
        <v>http://opt.sauna-shops.ru/527-shapki-s-vyshivkoj/741-shapka-dlya-bani-i-sauny-v-nashej-bane-devki-krashe-tela.html</v>
      </c>
      <c r="K185" s="5"/>
    </row>
    <row r="186" spans="1:11" x14ac:dyDescent="0.25">
      <c r="A186" s="10">
        <v>742</v>
      </c>
      <c r="B186" s="5" t="s">
        <v>6058</v>
      </c>
      <c r="C186" s="5" t="s">
        <v>543</v>
      </c>
      <c r="D186" s="5" t="str">
        <f>HYPERLINK(I186, C186)</f>
        <v>Шапка для бани и сауны Говорим баня подразумеваем пиво</v>
      </c>
      <c r="E186" s="5" t="s">
        <v>334</v>
      </c>
      <c r="F186" s="11" t="s">
        <v>6081</v>
      </c>
      <c r="G186" s="6">
        <v>9956</v>
      </c>
      <c r="H186" t="s">
        <v>544</v>
      </c>
      <c r="I186" t="str">
        <f>CONCATENATE("http://opt.sauna-shops.ru/527-shapki-s-vyshivkoj/",A186,"-",H186,".html")</f>
        <v>http://opt.sauna-shops.ru/527-shapki-s-vyshivkoj/742-shapka-dlya-bani-i-sauny-govorim-banya-podrazumevaem-pivo.html</v>
      </c>
      <c r="J186" s="2" t="str">
        <f t="shared" si="4"/>
        <v>http://opt.sauna-shops.ru/527-shapki-s-vyshivkoj/742-shapka-dlya-bani-i-sauny-govorim-banya-podrazumevaem-pivo.html</v>
      </c>
      <c r="K186" s="5"/>
    </row>
    <row r="187" spans="1:11" x14ac:dyDescent="0.25">
      <c r="A187" s="10">
        <v>743</v>
      </c>
      <c r="B187" s="5" t="s">
        <v>6058</v>
      </c>
      <c r="C187" s="5" t="s">
        <v>545</v>
      </c>
      <c r="D187" s="5" t="str">
        <f>HYPERLINK(I187, C187)</f>
        <v>Шапка для бани и сауны Граф</v>
      </c>
      <c r="E187" s="5" t="s">
        <v>334</v>
      </c>
      <c r="F187" s="11" t="s">
        <v>6081</v>
      </c>
      <c r="G187" s="6">
        <v>9957</v>
      </c>
      <c r="H187" t="s">
        <v>546</v>
      </c>
      <c r="I187" t="str">
        <f>CONCATENATE("http://opt.sauna-shops.ru/527-shapki-s-vyshivkoj/",A187,"-",H187,".html")</f>
        <v>http://opt.sauna-shops.ru/527-shapki-s-vyshivkoj/743-shapka-dlya-bani-i-sauny-graf.html</v>
      </c>
      <c r="J187" s="2" t="str">
        <f t="shared" si="4"/>
        <v>http://opt.sauna-shops.ru/527-shapki-s-vyshivkoj/743-shapka-dlya-bani-i-sauny-graf.html</v>
      </c>
      <c r="K187" s="5"/>
    </row>
    <row r="188" spans="1:11" x14ac:dyDescent="0.25">
      <c r="A188" s="10">
        <v>744</v>
      </c>
      <c r="B188" s="5" t="s">
        <v>6058</v>
      </c>
      <c r="C188" s="5" t="s">
        <v>547</v>
      </c>
      <c r="D188" s="5" t="str">
        <f>HYPERLINK(I188, C188)</f>
        <v>Шапка для бани и сауны Графиня</v>
      </c>
      <c r="E188" s="5" t="s">
        <v>334</v>
      </c>
      <c r="F188" s="11" t="s">
        <v>6081</v>
      </c>
      <c r="G188" s="6">
        <v>9958</v>
      </c>
      <c r="H188" t="s">
        <v>548</v>
      </c>
      <c r="I188" t="str">
        <f>CONCATENATE("http://opt.sauna-shops.ru/527-shapki-s-vyshivkoj/",A188,"-",H188,".html")</f>
        <v>http://opt.sauna-shops.ru/527-shapki-s-vyshivkoj/744-shapka-dlya-bani-i-sauny-grafinya.html</v>
      </c>
      <c r="J188" s="2" t="str">
        <f t="shared" si="4"/>
        <v>http://opt.sauna-shops.ru/527-shapki-s-vyshivkoj/744-shapka-dlya-bani-i-sauny-grafinya.html</v>
      </c>
      <c r="K188" s="5"/>
    </row>
    <row r="189" spans="1:11" x14ac:dyDescent="0.25">
      <c r="A189" s="10">
        <v>745</v>
      </c>
      <c r="B189" s="5" t="s">
        <v>6058</v>
      </c>
      <c r="C189" s="5" t="s">
        <v>549</v>
      </c>
      <c r="D189" s="5" t="str">
        <f>HYPERLINK(I189, C189)</f>
        <v>Шапка для бани и сауны Дедушка (узор)</v>
      </c>
      <c r="E189" s="5" t="s">
        <v>334</v>
      </c>
      <c r="F189" s="11" t="s">
        <v>6081</v>
      </c>
      <c r="G189" s="6">
        <v>9962</v>
      </c>
      <c r="H189" t="s">
        <v>550</v>
      </c>
      <c r="I189" t="str">
        <f>CONCATENATE("http://opt.sauna-shops.ru/527-shapki-s-vyshivkoj/",A189,"-",H189,".html")</f>
        <v>http://opt.sauna-shops.ru/527-shapki-s-vyshivkoj/745-shapka-dlya-bani-i-sauny-dedushka-uzor.html</v>
      </c>
      <c r="J189" s="2" t="str">
        <f t="shared" si="4"/>
        <v>http://opt.sauna-shops.ru/527-shapki-s-vyshivkoj/745-shapka-dlya-bani-i-sauny-dedushka-uzor.html</v>
      </c>
      <c r="K189" s="5"/>
    </row>
    <row r="190" spans="1:11" x14ac:dyDescent="0.25">
      <c r="A190" s="10">
        <v>746</v>
      </c>
      <c r="B190" s="5" t="s">
        <v>6058</v>
      </c>
      <c r="C190" s="5" t="s">
        <v>551</v>
      </c>
      <c r="D190" s="5" t="str">
        <f>HYPERLINK(I190, C190)</f>
        <v>Шапка для бани и сауны Директор бани (герб)</v>
      </c>
      <c r="E190" s="5" t="s">
        <v>334</v>
      </c>
      <c r="F190" s="11" t="s">
        <v>6081</v>
      </c>
      <c r="G190" s="6">
        <v>9968</v>
      </c>
      <c r="H190" t="s">
        <v>552</v>
      </c>
      <c r="I190" t="str">
        <f>CONCATENATE("http://opt.sauna-shops.ru/527-shapki-s-vyshivkoj/",A190,"-",H190,".html")</f>
        <v>http://opt.sauna-shops.ru/527-shapki-s-vyshivkoj/746-shapka-dlya-bani-i-sauny-direktor-bani-gerb.html</v>
      </c>
      <c r="J190" s="2" t="str">
        <f t="shared" si="4"/>
        <v>http://opt.sauna-shops.ru/527-shapki-s-vyshivkoj/746-shapka-dlya-bani-i-sauny-direktor-bani-gerb.html</v>
      </c>
      <c r="K190" s="5"/>
    </row>
    <row r="191" spans="1:11" x14ac:dyDescent="0.25">
      <c r="A191" s="10">
        <v>747</v>
      </c>
      <c r="B191" s="5" t="s">
        <v>6058</v>
      </c>
      <c r="C191" s="5" t="s">
        <v>553</v>
      </c>
      <c r="D191" s="5" t="str">
        <f>HYPERLINK(I191, C191)</f>
        <v>Шапка для бани и сауны Директор бани (черный-герб)</v>
      </c>
      <c r="E191" s="5" t="s">
        <v>334</v>
      </c>
      <c r="F191" s="11" t="s">
        <v>6081</v>
      </c>
      <c r="G191" s="6">
        <v>9969</v>
      </c>
      <c r="H191" t="s">
        <v>554</v>
      </c>
      <c r="I191" t="str">
        <f>CONCATENATE("http://opt.sauna-shops.ru/527-shapki-s-vyshivkoj/",A191,"-",H191,".html")</f>
        <v>http://opt.sauna-shops.ru/527-shapki-s-vyshivkoj/747-shapka-dlya-bani-i-sauny-direktor-bani-chernyj-gerb.html</v>
      </c>
      <c r="J191" s="2" t="str">
        <f t="shared" si="4"/>
        <v>http://opt.sauna-shops.ru/527-shapki-s-vyshivkoj/747-shapka-dlya-bani-i-sauny-direktor-bani-chernyj-gerb.html</v>
      </c>
      <c r="K191" s="5"/>
    </row>
    <row r="192" spans="1:11" x14ac:dyDescent="0.25">
      <c r="A192" s="10">
        <v>748</v>
      </c>
      <c r="B192" s="5" t="s">
        <v>6058</v>
      </c>
      <c r="C192" s="5" t="s">
        <v>555</v>
      </c>
      <c r="D192" s="5" t="str">
        <f>HYPERLINK(I192, C192)</f>
        <v>Шапка для бани и сауны Директор бани (шрифт)</v>
      </c>
      <c r="E192" s="5" t="s">
        <v>334</v>
      </c>
      <c r="F192" s="11" t="s">
        <v>6081</v>
      </c>
      <c r="G192" s="6">
        <v>9970</v>
      </c>
      <c r="H192" t="s">
        <v>556</v>
      </c>
      <c r="I192" t="str">
        <f>CONCATENATE("http://opt.sauna-shops.ru/527-shapki-s-vyshivkoj/",A192,"-",H192,".html")</f>
        <v>http://opt.sauna-shops.ru/527-shapki-s-vyshivkoj/748-shapka-dlya-bani-i-sauny-direktor-bani-shrift.html</v>
      </c>
      <c r="J192" s="2" t="str">
        <f t="shared" si="4"/>
        <v>http://opt.sauna-shops.ru/527-shapki-s-vyshivkoj/748-shapka-dlya-bani-i-sauny-direktor-bani-shrift.html</v>
      </c>
      <c r="K192" s="5"/>
    </row>
    <row r="193" spans="1:11" x14ac:dyDescent="0.25">
      <c r="A193" s="10">
        <v>749</v>
      </c>
      <c r="B193" s="5" t="s">
        <v>6058</v>
      </c>
      <c r="C193" s="5" t="s">
        <v>557</v>
      </c>
      <c r="D193" s="5" t="str">
        <f>HYPERLINK(I193, C193)</f>
        <v>Шапка для бани и сауны Еще</v>
      </c>
      <c r="E193" s="5" t="s">
        <v>334</v>
      </c>
      <c r="F193" s="11" t="s">
        <v>6081</v>
      </c>
      <c r="G193" s="6">
        <v>9979</v>
      </c>
      <c r="H193" t="s">
        <v>558</v>
      </c>
      <c r="I193" t="str">
        <f>CONCATENATE("http://opt.sauna-shops.ru/527-shapki-s-vyshivkoj/",A193,"-",H193,".html")</f>
        <v>http://opt.sauna-shops.ru/527-shapki-s-vyshivkoj/749-shapka-dlya-bani-i-sauny-eshhe.html</v>
      </c>
      <c r="J193" s="2" t="str">
        <f t="shared" si="4"/>
        <v>http://opt.sauna-shops.ru/527-shapki-s-vyshivkoj/749-shapka-dlya-bani-i-sauny-eshhe.html</v>
      </c>
      <c r="K193" s="5"/>
    </row>
    <row r="194" spans="1:11" x14ac:dyDescent="0.25">
      <c r="A194" s="10">
        <v>750</v>
      </c>
      <c r="B194" s="5" t="s">
        <v>6058</v>
      </c>
      <c r="C194" s="5" t="s">
        <v>559</v>
      </c>
      <c r="D194" s="5" t="str">
        <f>HYPERLINK(I194, C194)</f>
        <v>Шапка для бани и сауны Живи без бед 120 лет</v>
      </c>
      <c r="E194" s="5" t="s">
        <v>334</v>
      </c>
      <c r="F194" s="11" t="s">
        <v>6081</v>
      </c>
      <c r="G194" s="6">
        <v>9981</v>
      </c>
      <c r="H194" t="s">
        <v>560</v>
      </c>
      <c r="I194" t="str">
        <f>CONCATENATE("http://opt.sauna-shops.ru/527-shapki-s-vyshivkoj/",A194,"-",H194,".html")</f>
        <v>http://opt.sauna-shops.ru/527-shapki-s-vyshivkoj/750-shapka-dlya-bani-i-sauny-zhivi-bez-bed-120-let.html</v>
      </c>
      <c r="J194" s="2" t="str">
        <f t="shared" si="4"/>
        <v>http://opt.sauna-shops.ru/527-shapki-s-vyshivkoj/750-shapka-dlya-bani-i-sauny-zhivi-bez-bed-120-let.html</v>
      </c>
      <c r="K194" s="5"/>
    </row>
    <row r="195" spans="1:11" x14ac:dyDescent="0.25">
      <c r="A195" s="10">
        <v>751</v>
      </c>
      <c r="B195" s="5" t="s">
        <v>6058</v>
      </c>
      <c r="C195" s="5" t="s">
        <v>561</v>
      </c>
      <c r="D195" s="5" t="str">
        <f>HYPERLINK(I195, C195)</f>
        <v>Шапка для бани и сауны Живи без бед 120 лет (жёлудь)</v>
      </c>
      <c r="E195" s="5" t="s">
        <v>334</v>
      </c>
      <c r="F195" s="11" t="s">
        <v>6081</v>
      </c>
      <c r="G195" s="6">
        <v>9982</v>
      </c>
      <c r="H195" t="s">
        <v>562</v>
      </c>
      <c r="I195" t="str">
        <f>CONCATENATE("http://opt.sauna-shops.ru/527-shapki-s-vyshivkoj/",A195,"-",H195,".html")</f>
        <v>http://opt.sauna-shops.ru/527-shapki-s-vyshivkoj/751-shapka-dlya-bani-i-sauny-zhivi-bez-bed-120-let-zhyolud.html</v>
      </c>
      <c r="J195" s="2" t="str">
        <f t="shared" si="4"/>
        <v>http://opt.sauna-shops.ru/527-shapki-s-vyshivkoj/751-shapka-dlya-bani-i-sauny-zhivi-bez-bed-120-let-zhyolud.html</v>
      </c>
      <c r="K195" s="5"/>
    </row>
    <row r="196" spans="1:11" x14ac:dyDescent="0.25">
      <c r="A196" s="10">
        <v>752</v>
      </c>
      <c r="B196" s="5" t="s">
        <v>6058</v>
      </c>
      <c r="C196" s="5" t="s">
        <v>563</v>
      </c>
      <c r="D196" s="5" t="str">
        <f>HYPERLINK(I196, C196)</f>
        <v>Шапка для бани и сауны Жизнь прекрасна (домик-2)</v>
      </c>
      <c r="E196" s="5" t="s">
        <v>334</v>
      </c>
      <c r="F196" s="11" t="s">
        <v>6081</v>
      </c>
      <c r="G196" s="6">
        <v>9984</v>
      </c>
      <c r="H196" t="s">
        <v>564</v>
      </c>
      <c r="I196" t="str">
        <f>CONCATENATE("http://opt.sauna-shops.ru/527-shapki-s-vyshivkoj/",A196,"-",H196,".html")</f>
        <v>http://opt.sauna-shops.ru/527-shapki-s-vyshivkoj/752-shapka-dlya-bani-i-sauny-zhizn-prekrasna-domik-2.html</v>
      </c>
      <c r="J196" s="2" t="str">
        <f t="shared" si="4"/>
        <v>http://opt.sauna-shops.ru/527-shapki-s-vyshivkoj/752-shapka-dlya-bani-i-sauny-zhizn-prekrasna-domik-2.html</v>
      </c>
      <c r="K196" s="5"/>
    </row>
    <row r="197" spans="1:11" x14ac:dyDescent="0.25">
      <c r="A197" s="10">
        <v>753</v>
      </c>
      <c r="B197" s="5" t="s">
        <v>6058</v>
      </c>
      <c r="C197" s="5" t="s">
        <v>565</v>
      </c>
      <c r="D197" s="5" t="str">
        <f>HYPERLINK(I197, C197)</f>
        <v>Шапка для бани и сауны Жизнь прекрасна (домик)</v>
      </c>
      <c r="E197" s="5" t="s">
        <v>334</v>
      </c>
      <c r="F197" s="11" t="s">
        <v>6081</v>
      </c>
      <c r="G197" s="6">
        <v>9983</v>
      </c>
      <c r="H197" t="s">
        <v>566</v>
      </c>
      <c r="I197" t="str">
        <f>CONCATENATE("http://opt.sauna-shops.ru/527-shapki-s-vyshivkoj/",A197,"-",H197,".html")</f>
        <v>http://opt.sauna-shops.ru/527-shapki-s-vyshivkoj/753-shapka-dlya-bani-i-sauny-zhizn-prekrasna-domik.html</v>
      </c>
      <c r="J197" s="2" t="str">
        <f t="shared" si="4"/>
        <v>http://opt.sauna-shops.ru/527-shapki-s-vyshivkoj/753-shapka-dlya-bani-i-sauny-zhizn-prekrasna-domik.html</v>
      </c>
      <c r="K197" s="5"/>
    </row>
    <row r="198" spans="1:11" x14ac:dyDescent="0.25">
      <c r="A198" s="10">
        <v>754</v>
      </c>
      <c r="B198" s="5" t="s">
        <v>6058</v>
      </c>
      <c r="C198" s="5" t="s">
        <v>567</v>
      </c>
      <c r="D198" s="5" t="str">
        <f>HYPERLINK(I198, C198)</f>
        <v>Шапка для бани и сауны Жизнь удалась (кот)</v>
      </c>
      <c r="E198" s="5" t="s">
        <v>334</v>
      </c>
      <c r="F198" s="11" t="s">
        <v>6081</v>
      </c>
      <c r="G198" s="6">
        <v>9988</v>
      </c>
      <c r="H198" t="s">
        <v>568</v>
      </c>
      <c r="I198" t="str">
        <f>CONCATENATE("http://opt.sauna-shops.ru/527-shapki-s-vyshivkoj/",A198,"-",H198,".html")</f>
        <v>http://opt.sauna-shops.ru/527-shapki-s-vyshivkoj/754-shapka-dlya-bani-i-sauny-zhizn-udalas-kot.html</v>
      </c>
      <c r="J198" s="2" t="str">
        <f t="shared" si="4"/>
        <v>http://opt.sauna-shops.ru/527-shapki-s-vyshivkoj/754-shapka-dlya-bani-i-sauny-zhizn-udalas-kot.html</v>
      </c>
      <c r="K198" s="5"/>
    </row>
    <row r="199" spans="1:11" x14ac:dyDescent="0.25">
      <c r="A199" s="10">
        <v>755</v>
      </c>
      <c r="B199" s="5" t="s">
        <v>6058</v>
      </c>
      <c r="C199" s="5" t="s">
        <v>569</v>
      </c>
      <c r="D199" s="5" t="str">
        <f>HYPERLINK(I199, C199)</f>
        <v>Шапка для бани и сауны Жизнь удалась (мед.)</v>
      </c>
      <c r="E199" s="5" t="s">
        <v>334</v>
      </c>
      <c r="F199" s="11" t="s">
        <v>6081</v>
      </c>
      <c r="G199" s="6">
        <v>9989</v>
      </c>
      <c r="H199" t="s">
        <v>570</v>
      </c>
      <c r="I199" t="str">
        <f>CONCATENATE("http://opt.sauna-shops.ru/527-shapki-s-vyshivkoj/",A199,"-",H199,".html")</f>
        <v>http://opt.sauna-shops.ru/527-shapki-s-vyshivkoj/755-shapka-dlya-bani-i-sauny-zhizn-udalas-med.html</v>
      </c>
      <c r="J199" s="2" t="str">
        <f t="shared" si="4"/>
        <v>http://opt.sauna-shops.ru/527-shapki-s-vyshivkoj/755-shapka-dlya-bani-i-sauny-zhizn-udalas-med.html</v>
      </c>
      <c r="K199" s="5"/>
    </row>
    <row r="200" spans="1:11" x14ac:dyDescent="0.25">
      <c r="A200" s="10">
        <v>756</v>
      </c>
      <c r="B200" s="5" t="s">
        <v>6058</v>
      </c>
      <c r="C200" s="5" t="s">
        <v>571</v>
      </c>
      <c r="D200" s="5" t="str">
        <f>HYPERLINK(I200, C200)</f>
        <v>Шапка для бани и сауны Жизнь удалась (мышь)</v>
      </c>
      <c r="E200" s="5" t="s">
        <v>334</v>
      </c>
      <c r="F200" s="11" t="s">
        <v>6081</v>
      </c>
      <c r="G200" s="6">
        <v>9990</v>
      </c>
      <c r="H200" t="s">
        <v>572</v>
      </c>
      <c r="I200" t="str">
        <f>CONCATENATE("http://opt.sauna-shops.ru/527-shapki-s-vyshivkoj/",A200,"-",H200,".html")</f>
        <v>http://opt.sauna-shops.ru/527-shapki-s-vyshivkoj/756-shapka-dlya-bani-i-sauny-zhizn-udalas-mysh.html</v>
      </c>
      <c r="J200" s="2" t="str">
        <f t="shared" si="4"/>
        <v>http://opt.sauna-shops.ru/527-shapki-s-vyshivkoj/756-shapka-dlya-bani-i-sauny-zhizn-udalas-mysh.html</v>
      </c>
      <c r="K200" s="5"/>
    </row>
    <row r="201" spans="1:11" x14ac:dyDescent="0.25">
      <c r="A201" s="10">
        <v>757</v>
      </c>
      <c r="B201" s="5" t="s">
        <v>6058</v>
      </c>
      <c r="C201" s="5" t="s">
        <v>573</v>
      </c>
      <c r="D201" s="5" t="str">
        <f>HYPERLINK(I201, C201)</f>
        <v>Шапка для бани и сауны Жизнь хороша когда пьешь не спеша</v>
      </c>
      <c r="E201" s="5" t="s">
        <v>334</v>
      </c>
      <c r="F201" s="11" t="s">
        <v>6081</v>
      </c>
      <c r="G201" s="6">
        <v>9991</v>
      </c>
      <c r="H201" t="s">
        <v>574</v>
      </c>
      <c r="I201" t="str">
        <f>CONCATENATE("http://opt.sauna-shops.ru/527-shapki-s-vyshivkoj/",A201,"-",H201,".html")</f>
        <v>http://opt.sauna-shops.ru/527-shapki-s-vyshivkoj/757-shapka-dlya-bani-i-sauny-zhizn-khorosha-kogda-pesh-ne-spesha.html</v>
      </c>
      <c r="J201" s="2" t="str">
        <f t="shared" si="4"/>
        <v>http://opt.sauna-shops.ru/527-shapki-s-vyshivkoj/757-shapka-dlya-bani-i-sauny-zhizn-khorosha-kogda-pesh-ne-spesha.html</v>
      </c>
      <c r="K201" s="5"/>
    </row>
    <row r="202" spans="1:11" x14ac:dyDescent="0.25">
      <c r="A202" s="10">
        <v>758</v>
      </c>
      <c r="B202" s="5" t="s">
        <v>6058</v>
      </c>
      <c r="C202" s="5" t="s">
        <v>575</v>
      </c>
      <c r="D202" s="5" t="str">
        <f>HYPERLINK(I202, C202)</f>
        <v>Шапка для бани и сауны Заживём по новому</v>
      </c>
      <c r="E202" s="5" t="s">
        <v>334</v>
      </c>
      <c r="F202" s="11" t="s">
        <v>6081</v>
      </c>
      <c r="G202" s="6">
        <v>9993</v>
      </c>
      <c r="H202" t="s">
        <v>576</v>
      </c>
      <c r="I202" t="str">
        <f>CONCATENATE("http://opt.sauna-shops.ru/527-shapki-s-vyshivkoj/",A202,"-",H202,".html")</f>
        <v>http://opt.sauna-shops.ru/527-shapki-s-vyshivkoj/758-shapka-dlya-bani-i-sauny-zazhivyom-po-novomu.html</v>
      </c>
      <c r="J202" s="2" t="str">
        <f t="shared" si="4"/>
        <v>http://opt.sauna-shops.ru/527-shapki-s-vyshivkoj/758-shapka-dlya-bani-i-sauny-zazhivyom-po-novomu.html</v>
      </c>
      <c r="K202" s="5"/>
    </row>
    <row r="203" spans="1:11" x14ac:dyDescent="0.25">
      <c r="A203" s="10">
        <v>759</v>
      </c>
      <c r="B203" s="5" t="s">
        <v>6058</v>
      </c>
      <c r="C203" s="5" t="s">
        <v>577</v>
      </c>
      <c r="D203" s="5" t="str">
        <f>HYPERLINK(I203, C203)</f>
        <v>Шапка для бани и сауны Злой когда трезвый (кролик)</v>
      </c>
      <c r="E203" s="5" t="s">
        <v>334</v>
      </c>
      <c r="F203" s="11" t="s">
        <v>6081</v>
      </c>
      <c r="G203" s="6">
        <v>9997</v>
      </c>
      <c r="H203" t="s">
        <v>578</v>
      </c>
      <c r="I203" t="str">
        <f>CONCATENATE("http://opt.sauna-shops.ru/527-shapki-s-vyshivkoj/",A203,"-",H203,".html")</f>
        <v>http://opt.sauna-shops.ru/527-shapki-s-vyshivkoj/759-shapka-dlya-bani-i-sauny-zloj-kogda-trezvyj-krolik.html</v>
      </c>
      <c r="J203" s="2" t="str">
        <f t="shared" si="4"/>
        <v>http://opt.sauna-shops.ru/527-shapki-s-vyshivkoj/759-shapka-dlya-bani-i-sauny-zloj-kogda-trezvyj-krolik.html</v>
      </c>
      <c r="K203" s="5"/>
    </row>
    <row r="204" spans="1:11" x14ac:dyDescent="0.25">
      <c r="A204" s="10">
        <v>760</v>
      </c>
      <c r="B204" s="5" t="s">
        <v>6058</v>
      </c>
      <c r="C204" s="5" t="s">
        <v>579</v>
      </c>
      <c r="D204" s="5" t="str">
        <f>HYPERLINK(I204, C204)</f>
        <v>Шапка для бани и сауны Идите в баню</v>
      </c>
      <c r="E204" s="5" t="s">
        <v>334</v>
      </c>
      <c r="F204" s="11" t="s">
        <v>6081</v>
      </c>
      <c r="G204" s="6">
        <v>1002</v>
      </c>
      <c r="H204" t="s">
        <v>580</v>
      </c>
      <c r="I204" t="str">
        <f>CONCATENATE("http://opt.sauna-shops.ru/527-shapki-s-vyshivkoj/",A204,"-",H204,".html")</f>
        <v>http://opt.sauna-shops.ru/527-shapki-s-vyshivkoj/760-shapka-dlya-bani-i-sauny-idite-v-banyu.html</v>
      </c>
      <c r="J204" s="2" t="str">
        <f t="shared" si="4"/>
        <v>http://opt.sauna-shops.ru/527-shapki-s-vyshivkoj/760-shapka-dlya-bani-i-sauny-idite-v-banyu.html</v>
      </c>
      <c r="K204" s="5"/>
    </row>
    <row r="205" spans="1:11" x14ac:dyDescent="0.25">
      <c r="A205" s="10">
        <v>761</v>
      </c>
      <c r="B205" s="5" t="s">
        <v>6058</v>
      </c>
      <c r="C205" s="5" t="s">
        <v>581</v>
      </c>
      <c r="D205" s="5" t="str">
        <f>HYPERLINK(I205, C205)</f>
        <v>Шапка для бани и сауны Идите в баню (девушка)</v>
      </c>
      <c r="E205" s="5" t="s">
        <v>334</v>
      </c>
      <c r="F205" s="11" t="s">
        <v>6081</v>
      </c>
      <c r="G205" s="6">
        <v>1003</v>
      </c>
      <c r="H205" t="s">
        <v>582</v>
      </c>
      <c r="I205" t="str">
        <f>CONCATENATE("http://opt.sauna-shops.ru/527-shapki-s-vyshivkoj/",A205,"-",H205,".html")</f>
        <v>http://opt.sauna-shops.ru/527-shapki-s-vyshivkoj/761-shapka-dlya-bani-i-sauny-idite-v-banyu-devushka.html</v>
      </c>
      <c r="J205" s="2" t="str">
        <f t="shared" si="4"/>
        <v>http://opt.sauna-shops.ru/527-shapki-s-vyshivkoj/761-shapka-dlya-bani-i-sauny-idite-v-banyu-devushka.html</v>
      </c>
      <c r="K205" s="5"/>
    </row>
    <row r="206" spans="1:11" x14ac:dyDescent="0.25">
      <c r="A206" s="10">
        <v>762</v>
      </c>
      <c r="B206" s="5" t="s">
        <v>6059</v>
      </c>
      <c r="C206" s="5" t="s">
        <v>583</v>
      </c>
      <c r="D206" s="5" t="str">
        <f>HYPERLINK(I206, C206)</f>
        <v>Шапка для бани и сауны Крикун</v>
      </c>
      <c r="E206" s="5" t="s">
        <v>334</v>
      </c>
      <c r="F206" s="11" t="s">
        <v>6081</v>
      </c>
      <c r="G206" s="6">
        <v>1007</v>
      </c>
      <c r="H206" t="s">
        <v>584</v>
      </c>
      <c r="I206" t="str">
        <f>CONCATENATE("http://opt.sauna-shops.ru/527-shapki-s-vyshivkoj/",A206,"-",H206,".html")</f>
        <v>http://opt.sauna-shops.ru/527-shapki-s-vyshivkoj/762-shapka-dlya-bani-i-sauny-krikun.html</v>
      </c>
      <c r="J206" s="2" t="str">
        <f t="shared" si="4"/>
        <v>http://opt.sauna-shops.ru/527-shapki-s-vyshivkoj/762-shapka-dlya-bani-i-sauny-krikun.html</v>
      </c>
      <c r="K206" s="5"/>
    </row>
    <row r="207" spans="1:11" x14ac:dyDescent="0.25">
      <c r="A207" s="10">
        <v>763</v>
      </c>
      <c r="B207" s="5" t="s">
        <v>6058</v>
      </c>
      <c r="C207" s="5" t="s">
        <v>585</v>
      </c>
      <c r="D207" s="5" t="str">
        <f>HYPERLINK(I207, C207)</f>
        <v>Шапка для бани и сауны Лучше пузо от пиво чем горб от работы</v>
      </c>
      <c r="E207" s="5" t="s">
        <v>334</v>
      </c>
      <c r="F207" s="11" t="s">
        <v>6081</v>
      </c>
      <c r="G207" s="6">
        <v>1014</v>
      </c>
      <c r="H207" t="s">
        <v>586</v>
      </c>
      <c r="I207" t="str">
        <f>CONCATENATE("http://opt.sauna-shops.ru/527-shapki-s-vyshivkoj/",A207,"-",H207,".html")</f>
        <v>http://opt.sauna-shops.ru/527-shapki-s-vyshivkoj/763-shapka-dlya-bani-i-sauny-luchshe-puzo-ot-pivo-chem-gorb-ot-raboty.html</v>
      </c>
      <c r="J207" s="2" t="str">
        <f t="shared" si="4"/>
        <v>http://opt.sauna-shops.ru/527-shapki-s-vyshivkoj/763-shapka-dlya-bani-i-sauny-luchshe-puzo-ot-pivo-chem-gorb-ot-raboty.html</v>
      </c>
      <c r="K207" s="5"/>
    </row>
    <row r="208" spans="1:11" x14ac:dyDescent="0.25">
      <c r="A208" s="10">
        <v>764</v>
      </c>
      <c r="B208" s="5" t="s">
        <v>6058</v>
      </c>
      <c r="C208" s="5" t="s">
        <v>587</v>
      </c>
      <c r="D208" s="5" t="str">
        <f>HYPERLINK(I208, C208)</f>
        <v>Шапка для бани и сауны Мой генерал</v>
      </c>
      <c r="E208" s="5" t="s">
        <v>334</v>
      </c>
      <c r="F208" s="11" t="s">
        <v>6081</v>
      </c>
      <c r="G208" s="6">
        <v>1019</v>
      </c>
      <c r="H208" t="s">
        <v>588</v>
      </c>
      <c r="I208" t="str">
        <f>CONCATENATE("http://opt.sauna-shops.ru/527-shapki-s-vyshivkoj/",A208,"-",H208,".html")</f>
        <v>http://opt.sauna-shops.ru/527-shapki-s-vyshivkoj/764-shapka-dlya-bani-i-sauny-moj-general.html</v>
      </c>
      <c r="J208" s="2" t="str">
        <f t="shared" si="4"/>
        <v>http://opt.sauna-shops.ru/527-shapki-s-vyshivkoj/764-shapka-dlya-bani-i-sauny-moj-general.html</v>
      </c>
      <c r="K208" s="5"/>
    </row>
    <row r="209" spans="1:11" x14ac:dyDescent="0.25">
      <c r="A209" s="10">
        <v>765</v>
      </c>
      <c r="B209" s="5" t="s">
        <v>6058</v>
      </c>
      <c r="C209" s="5" t="s">
        <v>589</v>
      </c>
      <c r="D209" s="5" t="str">
        <f>HYPERLINK(I209, C209)</f>
        <v>Шапка для бани и сауны Молоко вдвойне вкусней если это пиво</v>
      </c>
      <c r="E209" s="5" t="s">
        <v>334</v>
      </c>
      <c r="F209" s="11" t="s">
        <v>6081</v>
      </c>
      <c r="G209" s="6">
        <v>1020</v>
      </c>
      <c r="H209" t="s">
        <v>590</v>
      </c>
      <c r="I209" t="str">
        <f>CONCATENATE("http://opt.sauna-shops.ru/527-shapki-s-vyshivkoj/",A209,"-",H209,".html")</f>
        <v>http://opt.sauna-shops.ru/527-shapki-s-vyshivkoj/765-shapka-dlya-bani-i-sauny-moloko-vdvojne-vkusnej-esli-eto-pivo.html</v>
      </c>
      <c r="J209" s="2" t="str">
        <f t="shared" si="4"/>
        <v>http://opt.sauna-shops.ru/527-shapki-s-vyshivkoj/765-shapka-dlya-bani-i-sauny-moloko-vdvojne-vkusnej-esli-eto-pivo.html</v>
      </c>
      <c r="K209" s="5"/>
    </row>
    <row r="210" spans="1:11" x14ac:dyDescent="0.25">
      <c r="A210" s="10">
        <v>766</v>
      </c>
      <c r="B210" s="5" t="s">
        <v>6058</v>
      </c>
      <c r="C210" s="5" t="s">
        <v>591</v>
      </c>
      <c r="D210" s="5" t="str">
        <f>HYPERLINK(I210, C210)</f>
        <v>Шапка для бани и сауны Нас-рать</v>
      </c>
      <c r="E210" s="5" t="s">
        <v>334</v>
      </c>
      <c r="F210" s="11" t="s">
        <v>6081</v>
      </c>
      <c r="G210" s="6">
        <v>1021</v>
      </c>
      <c r="H210" t="s">
        <v>592</v>
      </c>
      <c r="I210" t="str">
        <f>CONCATENATE("http://opt.sauna-shops.ru/527-shapki-s-vyshivkoj/",A210,"-",H210,".html")</f>
        <v>http://opt.sauna-shops.ru/527-shapki-s-vyshivkoj/766-shapka-dlya-bani-i-sauny-nas-rat.html</v>
      </c>
      <c r="J210" s="2" t="str">
        <f t="shared" si="4"/>
        <v>http://opt.sauna-shops.ru/527-shapki-s-vyshivkoj/766-shapka-dlya-bani-i-sauny-nas-rat.html</v>
      </c>
      <c r="K210" s="5"/>
    </row>
    <row r="211" spans="1:11" x14ac:dyDescent="0.25">
      <c r="A211" s="10">
        <v>767</v>
      </c>
      <c r="B211" s="5" t="s">
        <v>6058</v>
      </c>
      <c r="C211" s="5" t="s">
        <v>593</v>
      </c>
      <c r="D211" s="5" t="str">
        <f>HYPERLINK(I211, C211)</f>
        <v>Шапка для бани и сауны Настоящий полковник (погон)</v>
      </c>
      <c r="E211" s="5" t="s">
        <v>334</v>
      </c>
      <c r="F211" s="11" t="s">
        <v>6081</v>
      </c>
      <c r="G211" s="6">
        <v>1025</v>
      </c>
      <c r="H211" t="s">
        <v>594</v>
      </c>
      <c r="I211" t="str">
        <f>CONCATENATE("http://opt.sauna-shops.ru/527-shapki-s-vyshivkoj/",A211,"-",H211,".html")</f>
        <v>http://opt.sauna-shops.ru/527-shapki-s-vyshivkoj/767-shapka-dlya-bani-i-sauny-nastoyashhij-polkovnik-pogon.html</v>
      </c>
      <c r="J211" s="2" t="str">
        <f t="shared" si="4"/>
        <v>http://opt.sauna-shops.ru/527-shapki-s-vyshivkoj/767-shapka-dlya-bani-i-sauny-nastoyashhij-polkovnik-pogon.html</v>
      </c>
      <c r="K211" s="5"/>
    </row>
    <row r="212" spans="1:11" x14ac:dyDescent="0.25">
      <c r="A212" s="10">
        <v>768</v>
      </c>
      <c r="B212" s="5" t="s">
        <v>6058</v>
      </c>
      <c r="C212" s="5" t="s">
        <v>595</v>
      </c>
      <c r="D212" s="5" t="str">
        <f>HYPERLINK(I212, C212)</f>
        <v>Шапка для бани и сауны Не... (мозг)</v>
      </c>
      <c r="E212" s="5" t="s">
        <v>334</v>
      </c>
      <c r="F212" s="11" t="s">
        <v>6081</v>
      </c>
      <c r="G212" s="6">
        <v>1034</v>
      </c>
      <c r="H212" t="s">
        <v>596</v>
      </c>
      <c r="I212" t="str">
        <f>CONCATENATE("http://opt.sauna-shops.ru/527-shapki-s-vyshivkoj/",A212,"-",H212,".html")</f>
        <v>http://opt.sauna-shops.ru/527-shapki-s-vyshivkoj/768-shapka-dlya-bani-i-sauny-ne-mozg.html</v>
      </c>
      <c r="J212" s="2" t="str">
        <f t="shared" si="4"/>
        <v>http://opt.sauna-shops.ru/527-shapki-s-vyshivkoj/768-shapka-dlya-bani-i-sauny-ne-mozg.html</v>
      </c>
      <c r="K212" s="5"/>
    </row>
    <row r="213" spans="1:11" x14ac:dyDescent="0.25">
      <c r="A213" s="10">
        <v>769</v>
      </c>
      <c r="B213" s="5" t="s">
        <v>6058</v>
      </c>
      <c r="C213" s="5" t="s">
        <v>597</v>
      </c>
      <c r="D213" s="5" t="str">
        <f>HYPERLINK(I213, C213)</f>
        <v>Шапка для бани и сауны Не вижу повода не выпить</v>
      </c>
      <c r="E213" s="5" t="s">
        <v>334</v>
      </c>
      <c r="F213" s="11" t="s">
        <v>6081</v>
      </c>
      <c r="G213" s="6">
        <v>1027</v>
      </c>
      <c r="H213" t="s">
        <v>598</v>
      </c>
      <c r="I213" t="str">
        <f>CONCATENATE("http://opt.sauna-shops.ru/527-shapki-s-vyshivkoj/",A213,"-",H213,".html")</f>
        <v>http://opt.sauna-shops.ru/527-shapki-s-vyshivkoj/769-shapka-dlya-bani-i-sauny-ne-vizhu-povoda-ne-vypit.html</v>
      </c>
      <c r="J213" s="2" t="str">
        <f t="shared" si="4"/>
        <v>http://opt.sauna-shops.ru/527-shapki-s-vyshivkoj/769-shapka-dlya-bani-i-sauny-ne-vizhu-povoda-ne-vypit.html</v>
      </c>
      <c r="K213" s="5"/>
    </row>
    <row r="214" spans="1:11" x14ac:dyDescent="0.25">
      <c r="A214" s="10">
        <v>770</v>
      </c>
      <c r="B214" s="5" t="s">
        <v>6058</v>
      </c>
      <c r="C214" s="5" t="s">
        <v>599</v>
      </c>
      <c r="D214" s="5" t="str">
        <f>HYPERLINK(I214, C214)</f>
        <v>Шапка для бани и сауны Не дай себе-засохнуть (бармен)</v>
      </c>
      <c r="E214" s="5" t="s">
        <v>334</v>
      </c>
      <c r="F214" s="11" t="s">
        <v>6081</v>
      </c>
      <c r="G214" s="6">
        <v>1028</v>
      </c>
      <c r="H214" t="s">
        <v>600</v>
      </c>
      <c r="I214" t="str">
        <f>CONCATENATE("http://opt.sauna-shops.ru/527-shapki-s-vyshivkoj/",A214,"-",H214,".html")</f>
        <v>http://opt.sauna-shops.ru/527-shapki-s-vyshivkoj/770-shapka-dlya-bani-i-sauny-ne-daj-sebe-zasokhnut-barmen.html</v>
      </c>
      <c r="J214" s="2" t="str">
        <f t="shared" si="4"/>
        <v>http://opt.sauna-shops.ru/527-shapki-s-vyshivkoj/770-shapka-dlya-bani-i-sauny-ne-daj-sebe-zasokhnut-barmen.html</v>
      </c>
      <c r="K214" s="5"/>
    </row>
    <row r="215" spans="1:11" x14ac:dyDescent="0.25">
      <c r="A215" s="10">
        <v>771</v>
      </c>
      <c r="B215" s="5" t="s">
        <v>6058</v>
      </c>
      <c r="C215" s="5" t="s">
        <v>601</v>
      </c>
      <c r="D215" s="5" t="str">
        <f>HYPERLINK(I215, C215)</f>
        <v>Шапка для бани и сауны Не имей сто друзей а имей всех врагов</v>
      </c>
      <c r="E215" s="5" t="s">
        <v>334</v>
      </c>
      <c r="F215" s="11" t="s">
        <v>6081</v>
      </c>
      <c r="G215" s="6">
        <v>1029</v>
      </c>
      <c r="H215" t="s">
        <v>602</v>
      </c>
      <c r="I215" t="str">
        <f>CONCATENATE("http://opt.sauna-shops.ru/527-shapki-s-vyshivkoj/",A215,"-",H215,".html")</f>
        <v>http://opt.sauna-shops.ru/527-shapki-s-vyshivkoj/771-shapka-dlya-bani-i-sauny-ne-imej-sto-druzej-a-imej-vsekh-vragov.html</v>
      </c>
      <c r="J215" s="2" t="str">
        <f t="shared" si="4"/>
        <v>http://opt.sauna-shops.ru/527-shapki-s-vyshivkoj/771-shapka-dlya-bani-i-sauny-ne-imej-sto-druzej-a-imej-vsekh-vragov.html</v>
      </c>
      <c r="K215" s="5"/>
    </row>
    <row r="216" spans="1:11" x14ac:dyDescent="0.25">
      <c r="A216" s="10">
        <v>772</v>
      </c>
      <c r="B216" s="5" t="s">
        <v>6058</v>
      </c>
      <c r="C216" s="5" t="s">
        <v>603</v>
      </c>
      <c r="D216" s="5" t="str">
        <f>HYPERLINK(I216, C216)</f>
        <v>Шапка для бани и сауны Не парься в жизни парься в бане</v>
      </c>
      <c r="E216" s="5" t="s">
        <v>334</v>
      </c>
      <c r="F216" s="11" t="s">
        <v>6081</v>
      </c>
      <c r="G216" s="6">
        <v>1032</v>
      </c>
      <c r="H216" t="s">
        <v>604</v>
      </c>
      <c r="I216" t="str">
        <f>CONCATENATE("http://opt.sauna-shops.ru/527-shapki-s-vyshivkoj/",A216,"-",H216,".html")</f>
        <v>http://opt.sauna-shops.ru/527-shapki-s-vyshivkoj/772-shapka-dlya-bani-i-sauny-ne-parsya-v-zhizni-parsya-v-bane.html</v>
      </c>
      <c r="J216" s="2" t="str">
        <f t="shared" si="4"/>
        <v>http://opt.sauna-shops.ru/527-shapki-s-vyshivkoj/772-shapka-dlya-bani-i-sauny-ne-parsya-v-zhizni-parsya-v-bane.html</v>
      </c>
      <c r="K216" s="5"/>
    </row>
    <row r="217" spans="1:11" x14ac:dyDescent="0.25">
      <c r="A217" s="10">
        <v>773</v>
      </c>
      <c r="B217" s="5" t="s">
        <v>6058</v>
      </c>
      <c r="C217" s="5" t="s">
        <v>605</v>
      </c>
      <c r="D217" s="5" t="str">
        <f>HYPERLINK(I217, C217)</f>
        <v>Шапка для бани и сауны Не парься в жизни парься в бане (мужик)</v>
      </c>
      <c r="E217" s="5" t="s">
        <v>334</v>
      </c>
      <c r="F217" s="11" t="s">
        <v>6081</v>
      </c>
      <c r="G217" s="6">
        <v>1033</v>
      </c>
      <c r="H217" t="s">
        <v>606</v>
      </c>
      <c r="I217" t="str">
        <f>CONCATENATE("http://opt.sauna-shops.ru/527-shapki-s-vyshivkoj/",A217,"-",H217,".html")</f>
        <v>http://opt.sauna-shops.ru/527-shapki-s-vyshivkoj/773-shapka-dlya-bani-i-sauny-ne-parsya-v-zhizni-parsya-v-bane-muzhik.html</v>
      </c>
      <c r="J217" s="2" t="str">
        <f t="shared" si="4"/>
        <v>http://opt.sauna-shops.ru/527-shapki-s-vyshivkoj/773-shapka-dlya-bani-i-sauny-ne-parsya-v-zhizni-parsya-v-bane-muzhik.html</v>
      </c>
      <c r="K217" s="5"/>
    </row>
    <row r="218" spans="1:11" x14ac:dyDescent="0.25">
      <c r="A218" s="10">
        <v>774</v>
      </c>
      <c r="B218" s="5" t="s">
        <v>6058</v>
      </c>
      <c r="C218" s="5" t="s">
        <v>607</v>
      </c>
      <c r="D218" s="5" t="str">
        <f>HYPERLINK(I218, C218)</f>
        <v>Шапка для бани и сауны Норму знаю упал хватит</v>
      </c>
      <c r="E218" s="5" t="s">
        <v>334</v>
      </c>
      <c r="F218" s="11" t="s">
        <v>6081</v>
      </c>
      <c r="G218" s="6">
        <v>1038</v>
      </c>
      <c r="H218" t="s">
        <v>608</v>
      </c>
      <c r="I218" t="str">
        <f>CONCATENATE("http://opt.sauna-shops.ru/527-shapki-s-vyshivkoj/",A218,"-",H218,".html")</f>
        <v>http://opt.sauna-shops.ru/527-shapki-s-vyshivkoj/774-shapka-dlya-bani-i-sauny-normu-znayu-upal-khvatit.html</v>
      </c>
      <c r="J218" s="2" t="str">
        <f t="shared" si="4"/>
        <v>http://opt.sauna-shops.ru/527-shapki-s-vyshivkoj/774-shapka-dlya-bani-i-sauny-normu-znayu-upal-khvatit.html</v>
      </c>
      <c r="K218" s="5"/>
    </row>
    <row r="219" spans="1:11" x14ac:dyDescent="0.25">
      <c r="A219" s="10">
        <v>775</v>
      </c>
      <c r="B219" s="5" t="s">
        <v>6058</v>
      </c>
      <c r="C219" s="5" t="s">
        <v>609</v>
      </c>
      <c r="D219" s="5" t="str">
        <f>HYPERLINK(I219, C219)</f>
        <v>Шапка для бани и сауны Олигарх (дед)</v>
      </c>
      <c r="E219" s="5" t="s">
        <v>334</v>
      </c>
      <c r="F219" s="11" t="s">
        <v>6081</v>
      </c>
      <c r="G219" s="6">
        <v>1040</v>
      </c>
      <c r="H219" t="s">
        <v>610</v>
      </c>
      <c r="I219" t="str">
        <f>CONCATENATE("http://opt.sauna-shops.ru/527-shapki-s-vyshivkoj/",A219,"-",H219,".html")</f>
        <v>http://opt.sauna-shops.ru/527-shapki-s-vyshivkoj/775-shapka-dlya-bani-i-sauny-oligarkh-ded.html</v>
      </c>
      <c r="J219" s="2" t="str">
        <f t="shared" si="4"/>
        <v>http://opt.sauna-shops.ru/527-shapki-s-vyshivkoj/775-shapka-dlya-bani-i-sauny-oligarkh-ded.html</v>
      </c>
      <c r="K219" s="5"/>
    </row>
    <row r="220" spans="1:11" x14ac:dyDescent="0.25">
      <c r="A220" s="10">
        <v>776</v>
      </c>
      <c r="B220" s="5" t="s">
        <v>6058</v>
      </c>
      <c r="C220" s="5" t="s">
        <v>611</v>
      </c>
      <c r="D220" s="5" t="str">
        <f>HYPERLINK(I220, C220)</f>
        <v>Шапка для бани и сауны Ох, попарюсь!</v>
      </c>
      <c r="E220" s="5" t="s">
        <v>334</v>
      </c>
      <c r="F220" s="11" t="s">
        <v>6081</v>
      </c>
      <c r="G220" s="6">
        <v>1042</v>
      </c>
      <c r="H220" t="s">
        <v>612</v>
      </c>
      <c r="I220" t="str">
        <f>CONCATENATE("http://opt.sauna-shops.ru/527-shapki-s-vyshivkoj/",A220,"-",H220,".html")</f>
        <v>http://opt.sauna-shops.ru/527-shapki-s-vyshivkoj/776-shapka-dlya-bani-i-sauny-okh-poparyus.html</v>
      </c>
      <c r="J220" s="2" t="str">
        <f t="shared" si="4"/>
        <v>http://opt.sauna-shops.ru/527-shapki-s-vyshivkoj/776-shapka-dlya-bani-i-sauny-okh-poparyus.html</v>
      </c>
      <c r="K220" s="5"/>
    </row>
    <row r="221" spans="1:11" x14ac:dyDescent="0.25">
      <c r="A221" s="10">
        <v>777</v>
      </c>
      <c r="B221" s="5" t="s">
        <v>6058</v>
      </c>
      <c r="C221" s="5" t="s">
        <v>613</v>
      </c>
      <c r="D221" s="5" t="str">
        <f>HYPERLINK(I221, C221)</f>
        <v>Шапка для бани и сауны Парюсь 4 ноги</v>
      </c>
      <c r="E221" s="5" t="s">
        <v>334</v>
      </c>
      <c r="F221" s="11" t="s">
        <v>6081</v>
      </c>
      <c r="G221" s="6">
        <v>1047</v>
      </c>
      <c r="H221" t="s">
        <v>614</v>
      </c>
      <c r="I221" t="str">
        <f>CONCATENATE("http://opt.sauna-shops.ru/527-shapki-s-vyshivkoj/",A221,"-",H221,".html")</f>
        <v>http://opt.sauna-shops.ru/527-shapki-s-vyshivkoj/777-shapka-dlya-bani-i-sauny-paryus-4-nogi.html</v>
      </c>
      <c r="J221" s="2" t="str">
        <f t="shared" si="4"/>
        <v>http://opt.sauna-shops.ru/527-shapki-s-vyshivkoj/777-shapka-dlya-bani-i-sauny-paryus-4-nogi.html</v>
      </c>
      <c r="K221" s="5"/>
    </row>
    <row r="222" spans="1:11" x14ac:dyDescent="0.25">
      <c r="A222" s="10">
        <v>778</v>
      </c>
      <c r="B222" s="5" t="s">
        <v>6058</v>
      </c>
      <c r="C222" s="5" t="s">
        <v>615</v>
      </c>
      <c r="D222" s="5" t="str">
        <f>HYPERLINK(I222, C222)</f>
        <v>Шапка для бани и сауны Пива SUKA хочецца</v>
      </c>
      <c r="E222" s="5" t="s">
        <v>334</v>
      </c>
      <c r="F222" s="11" t="s">
        <v>6081</v>
      </c>
      <c r="G222" s="6">
        <v>1050</v>
      </c>
      <c r="H222" t="s">
        <v>616</v>
      </c>
      <c r="I222" t="str">
        <f>CONCATENATE("http://opt.sauna-shops.ru/527-shapki-s-vyshivkoj/",A222,"-",H222,".html")</f>
        <v>http://opt.sauna-shops.ru/527-shapki-s-vyshivkoj/778-shapka-dlya-bani-i-sauny-piva-suka-khochecca.html</v>
      </c>
      <c r="J222" s="2" t="str">
        <f t="shared" si="4"/>
        <v>http://opt.sauna-shops.ru/527-shapki-s-vyshivkoj/778-shapka-dlya-bani-i-sauny-piva-suka-khochecca.html</v>
      </c>
      <c r="K222" s="5"/>
    </row>
    <row r="223" spans="1:11" x14ac:dyDescent="0.25">
      <c r="A223" s="10">
        <v>779</v>
      </c>
      <c r="B223" s="5" t="s">
        <v>6058</v>
      </c>
      <c r="C223" s="5" t="s">
        <v>617</v>
      </c>
      <c r="D223" s="5" t="str">
        <f>HYPERLINK(I223, C223)</f>
        <v>Шапка для бани и сауны Пиво налито (пчела)</v>
      </c>
      <c r="E223" s="5" t="s">
        <v>334</v>
      </c>
      <c r="F223" s="11" t="s">
        <v>6081</v>
      </c>
      <c r="G223" s="6">
        <v>1053</v>
      </c>
      <c r="H223" t="s">
        <v>618</v>
      </c>
      <c r="I223" t="str">
        <f>CONCATENATE("http://opt.sauna-shops.ru/527-shapki-s-vyshivkoj/",A223,"-",H223,".html")</f>
        <v>http://opt.sauna-shops.ru/527-shapki-s-vyshivkoj/779-shapka-dlya-bani-i-sauny-pivo-nalito-pchela.html</v>
      </c>
      <c r="J223" s="2" t="str">
        <f t="shared" si="4"/>
        <v>http://opt.sauna-shops.ru/527-shapki-s-vyshivkoj/779-shapka-dlya-bani-i-sauny-pivo-nalito-pchela.html</v>
      </c>
      <c r="K223" s="5"/>
    </row>
    <row r="224" spans="1:11" x14ac:dyDescent="0.25">
      <c r="A224" s="10">
        <v>780</v>
      </c>
      <c r="B224" s="5" t="s">
        <v>6058</v>
      </c>
      <c r="C224" s="5" t="s">
        <v>619</v>
      </c>
      <c r="D224" s="5" t="str">
        <f>HYPERLINK(I224, C224)</f>
        <v>Шапка для бани и сауны Плейбой теперь по русски</v>
      </c>
      <c r="E224" s="5" t="s">
        <v>334</v>
      </c>
      <c r="F224" s="11" t="s">
        <v>6081</v>
      </c>
      <c r="G224" s="6">
        <v>1055</v>
      </c>
      <c r="H224" t="s">
        <v>620</v>
      </c>
      <c r="I224" t="str">
        <f>CONCATENATE("http://opt.sauna-shops.ru/527-shapki-s-vyshivkoj/",A224,"-",H224,".html")</f>
        <v>http://opt.sauna-shops.ru/527-shapki-s-vyshivkoj/780-shapka-dlya-bani-i-sauny-plejboj-teper-po-russki.html</v>
      </c>
      <c r="J224" s="2" t="str">
        <f t="shared" si="4"/>
        <v>http://opt.sauna-shops.ru/527-shapki-s-vyshivkoj/780-shapka-dlya-bani-i-sauny-plejboj-teper-po-russki.html</v>
      </c>
      <c r="K224" s="5"/>
    </row>
    <row r="225" spans="1:11" x14ac:dyDescent="0.25">
      <c r="A225" s="10">
        <v>781</v>
      </c>
      <c r="B225" s="5" t="s">
        <v>6058</v>
      </c>
      <c r="C225" s="5" t="s">
        <v>621</v>
      </c>
      <c r="D225" s="5" t="str">
        <f>HYPERLINK(I225, C225)</f>
        <v>Шапка для бани и сауны Под шапой лучшие мозги (воскл. знак)</v>
      </c>
      <c r="E225" s="5" t="s">
        <v>334</v>
      </c>
      <c r="F225" s="11" t="s">
        <v>6081</v>
      </c>
      <c r="G225" s="6">
        <v>1059</v>
      </c>
      <c r="H225" t="s">
        <v>622</v>
      </c>
      <c r="I225" t="str">
        <f>CONCATENATE("http://opt.sauna-shops.ru/527-shapki-s-vyshivkoj/",A225,"-",H225,".html")</f>
        <v>http://opt.sauna-shops.ru/527-shapki-s-vyshivkoj/781-shapka-dlya-bani-i-sauny-pod-shapoj-luchshie-mozgi-voskl-znak.html</v>
      </c>
      <c r="J225" s="2" t="str">
        <f t="shared" si="4"/>
        <v>http://opt.sauna-shops.ru/527-shapki-s-vyshivkoj/781-shapka-dlya-bani-i-sauny-pod-shapoj-luchshie-mozgi-voskl-znak.html</v>
      </c>
      <c r="K225" s="5"/>
    </row>
    <row r="226" spans="1:11" x14ac:dyDescent="0.25">
      <c r="A226" s="10">
        <v>782</v>
      </c>
      <c r="B226" s="5" t="s">
        <v>6058</v>
      </c>
      <c r="C226" s="5" t="s">
        <v>623</v>
      </c>
      <c r="D226" s="5" t="str">
        <f>HYPERLINK(I226, C226)</f>
        <v>Шапка для бани и сауны Потри спинку</v>
      </c>
      <c r="E226" s="5" t="s">
        <v>334</v>
      </c>
      <c r="F226" s="11" t="s">
        <v>6081</v>
      </c>
      <c r="G226" s="6">
        <v>1063</v>
      </c>
      <c r="H226" t="s">
        <v>624</v>
      </c>
      <c r="I226" t="str">
        <f>CONCATENATE("http://opt.sauna-shops.ru/527-shapki-s-vyshivkoj/",A226,"-",H226,".html")</f>
        <v>http://opt.sauna-shops.ru/527-shapki-s-vyshivkoj/782-shapka-dlya-bani-i-sauny-potri-spinku.html</v>
      </c>
      <c r="J226" s="2" t="str">
        <f t="shared" si="4"/>
        <v>http://opt.sauna-shops.ru/527-shapki-s-vyshivkoj/782-shapka-dlya-bani-i-sauny-potri-spinku.html</v>
      </c>
      <c r="K226" s="5"/>
    </row>
    <row r="227" spans="1:11" x14ac:dyDescent="0.25">
      <c r="A227" s="10">
        <v>783</v>
      </c>
      <c r="B227" s="5" t="s">
        <v>6058</v>
      </c>
      <c r="C227" s="5" t="s">
        <v>625</v>
      </c>
      <c r="D227" s="5" t="str">
        <f>HYPERLINK(I227, C227)</f>
        <v>Шапка для бани и сауны Почувствуй себя дровами</v>
      </c>
      <c r="E227" s="5" t="s">
        <v>334</v>
      </c>
      <c r="F227" s="11" t="s">
        <v>6081</v>
      </c>
      <c r="G227" s="6">
        <v>1064</v>
      </c>
      <c r="H227" t="s">
        <v>626</v>
      </c>
      <c r="I227" t="str">
        <f>CONCATENATE("http://opt.sauna-shops.ru/527-shapki-s-vyshivkoj/",A227,"-",H227,".html")</f>
        <v>http://opt.sauna-shops.ru/527-shapki-s-vyshivkoj/783-shapka-dlya-bani-i-sauny-pochuvstvuj-sebya-drovami.html</v>
      </c>
      <c r="J227" s="2" t="str">
        <f t="shared" si="4"/>
        <v>http://opt.sauna-shops.ru/527-shapki-s-vyshivkoj/783-shapka-dlya-bani-i-sauny-pochuvstvuj-sebya-drovami.html</v>
      </c>
      <c r="K227" s="5"/>
    </row>
    <row r="228" spans="1:11" x14ac:dyDescent="0.25">
      <c r="A228" s="10">
        <v>784</v>
      </c>
      <c r="B228" s="5" t="s">
        <v>6058</v>
      </c>
      <c r="C228" s="5" t="s">
        <v>627</v>
      </c>
      <c r="D228" s="5" t="str">
        <f>HYPERLINK(I228, C228)</f>
        <v>Шапка для бани и сауны Принц</v>
      </c>
      <c r="E228" s="5" t="s">
        <v>334</v>
      </c>
      <c r="F228" s="11" t="s">
        <v>6081</v>
      </c>
      <c r="G228" s="6">
        <v>1065</v>
      </c>
      <c r="H228" t="s">
        <v>628</v>
      </c>
      <c r="I228" t="str">
        <f>CONCATENATE("http://opt.sauna-shops.ru/527-shapki-s-vyshivkoj/",A228,"-",H228,".html")</f>
        <v>http://opt.sauna-shops.ru/527-shapki-s-vyshivkoj/784-shapka-dlya-bani-i-sauny-princ.html</v>
      </c>
      <c r="J228" s="2" t="str">
        <f t="shared" si="4"/>
        <v>http://opt.sauna-shops.ru/527-shapki-s-vyshivkoj/784-shapka-dlya-bani-i-sauny-princ.html</v>
      </c>
      <c r="K228" s="5"/>
    </row>
    <row r="229" spans="1:11" x14ac:dyDescent="0.25">
      <c r="A229" s="10">
        <v>785</v>
      </c>
      <c r="B229" s="5" t="s">
        <v>6058</v>
      </c>
      <c r="C229" s="5" t="s">
        <v>629</v>
      </c>
      <c r="D229" s="5" t="str">
        <f>HYPERLINK(I229, C229)</f>
        <v>Шапка для бани и сауны Принцесса</v>
      </c>
      <c r="E229" s="5" t="s">
        <v>334</v>
      </c>
      <c r="F229" s="11" t="s">
        <v>6081</v>
      </c>
      <c r="G229" s="6">
        <v>1066</v>
      </c>
      <c r="H229" t="s">
        <v>630</v>
      </c>
      <c r="I229" t="str">
        <f>CONCATENATE("http://opt.sauna-shops.ru/527-shapki-s-vyshivkoj/",A229,"-",H229,".html")</f>
        <v>http://opt.sauna-shops.ru/527-shapki-s-vyshivkoj/785-shapka-dlya-bani-i-sauny-princessa.html</v>
      </c>
      <c r="J229" s="2" t="str">
        <f t="shared" si="4"/>
        <v>http://opt.sauna-shops.ru/527-shapki-s-vyshivkoj/785-shapka-dlya-bani-i-sauny-princessa.html</v>
      </c>
      <c r="K229" s="5"/>
    </row>
    <row r="230" spans="1:11" x14ac:dyDescent="0.25">
      <c r="A230" s="10">
        <v>786</v>
      </c>
      <c r="B230" s="5" t="s">
        <v>6058</v>
      </c>
      <c r="C230" s="5" t="s">
        <v>631</v>
      </c>
      <c r="D230" s="5" t="str">
        <f>HYPERLINK(I230, C230)</f>
        <v>Шапка для бани и сауны Принцесса (девушка)</v>
      </c>
      <c r="E230" s="5" t="s">
        <v>334</v>
      </c>
      <c r="F230" s="11" t="s">
        <v>6081</v>
      </c>
      <c r="G230" s="6">
        <v>1067</v>
      </c>
      <c r="H230" t="s">
        <v>632</v>
      </c>
      <c r="I230" t="str">
        <f>CONCATENATE("http://opt.sauna-shops.ru/527-shapki-s-vyshivkoj/",A230,"-",H230,".html")</f>
        <v>http://opt.sauna-shops.ru/527-shapki-s-vyshivkoj/786-shapka-dlya-bani-i-sauny-princessa-devushka.html</v>
      </c>
      <c r="J230" s="2" t="str">
        <f t="shared" si="4"/>
        <v>http://opt.sauna-shops.ru/527-shapki-s-vyshivkoj/786-shapka-dlya-bani-i-sauny-princessa-devushka.html</v>
      </c>
      <c r="K230" s="5"/>
    </row>
    <row r="231" spans="1:11" x14ac:dyDescent="0.25">
      <c r="A231" s="10">
        <v>787</v>
      </c>
      <c r="B231" s="5" t="s">
        <v>6058</v>
      </c>
      <c r="C231" s="5" t="s">
        <v>633</v>
      </c>
      <c r="D231" s="5" t="str">
        <f>HYPERLINK(I231, C231)</f>
        <v>Шапка для бани и сауны Россия" (триколор)"</v>
      </c>
      <c r="E231" s="5" t="s">
        <v>334</v>
      </c>
      <c r="F231" s="11" t="s">
        <v>6081</v>
      </c>
      <c r="G231" s="6">
        <v>1072</v>
      </c>
      <c r="H231" t="s">
        <v>634</v>
      </c>
      <c r="I231" t="str">
        <f>CONCATENATE("http://opt.sauna-shops.ru/527-shapki-s-vyshivkoj/",A231,"-",H231,".html")</f>
        <v>http://opt.sauna-shops.ru/527-shapki-s-vyshivkoj/787-shapka-dlya-bani-i-sauny-rossiya-trikolor.html</v>
      </c>
      <c r="J231" s="2" t="str">
        <f t="shared" si="4"/>
        <v>http://opt.sauna-shops.ru/527-shapki-s-vyshivkoj/787-shapka-dlya-bani-i-sauny-rossiya-trikolor.html</v>
      </c>
      <c r="K231" s="5"/>
    </row>
    <row r="232" spans="1:11" x14ac:dyDescent="0.25">
      <c r="A232" s="10">
        <v>788</v>
      </c>
      <c r="B232" s="5" t="s">
        <v>6058</v>
      </c>
      <c r="C232" s="5" t="s">
        <v>635</v>
      </c>
      <c r="D232" s="5" t="str">
        <f>HYPERLINK(I232, C232)</f>
        <v>Шапка для бани и сауны Русская парная самая крутая (домик)</v>
      </c>
      <c r="E232" s="5" t="s">
        <v>334</v>
      </c>
      <c r="F232" s="11" t="s">
        <v>6081</v>
      </c>
      <c r="G232" s="6">
        <v>1074</v>
      </c>
      <c r="H232" t="s">
        <v>636</v>
      </c>
      <c r="I232" t="str">
        <f>CONCATENATE("http://opt.sauna-shops.ru/527-shapki-s-vyshivkoj/",A232,"-",H232,".html")</f>
        <v>http://opt.sauna-shops.ru/527-shapki-s-vyshivkoj/788-shapka-dlya-bani-i-sauny-russkaya-parnaya-samaya-krutaya-domik.html</v>
      </c>
      <c r="J232" s="2" t="str">
        <f t="shared" si="4"/>
        <v>http://opt.sauna-shops.ru/527-shapki-s-vyshivkoj/788-shapka-dlya-bani-i-sauny-russkaya-parnaya-samaya-krutaya-domik.html</v>
      </c>
      <c r="K232" s="5"/>
    </row>
    <row r="233" spans="1:11" x14ac:dyDescent="0.25">
      <c r="A233" s="10">
        <v>789</v>
      </c>
      <c r="B233" s="5" t="s">
        <v>6058</v>
      </c>
      <c r="C233" s="5" t="s">
        <v>637</v>
      </c>
      <c r="D233" s="5" t="str">
        <f>HYPERLINK(I233, C233)</f>
        <v>Шапка для бани и сауны Самые жаркие пожелания" (дед)"</v>
      </c>
      <c r="E233" s="5" t="s">
        <v>334</v>
      </c>
      <c r="F233" s="11" t="s">
        <v>6081</v>
      </c>
      <c r="G233" s="6">
        <v>1079</v>
      </c>
      <c r="H233" t="s">
        <v>638</v>
      </c>
      <c r="I233" t="str">
        <f>CONCATENATE("http://opt.sauna-shops.ru/527-shapki-s-vyshivkoj/",A233,"-",H233,".html")</f>
        <v>http://opt.sauna-shops.ru/527-shapki-s-vyshivkoj/789-shapka-dlya-bani-i-sauny-samye-zharkie-pozhelaniya-ded.html</v>
      </c>
      <c r="J233" s="2" t="str">
        <f t="shared" si="4"/>
        <v>http://opt.sauna-shops.ru/527-shapki-s-vyshivkoj/789-shapka-dlya-bani-i-sauny-samye-zharkie-pozhelaniya-ded.html</v>
      </c>
      <c r="K233" s="5"/>
    </row>
    <row r="234" spans="1:11" x14ac:dyDescent="0.25">
      <c r="A234" s="10">
        <v>790</v>
      </c>
      <c r="B234" s="5" t="s">
        <v>6058</v>
      </c>
      <c r="C234" s="5" t="s">
        <v>639</v>
      </c>
      <c r="D234" s="5" t="str">
        <f>HYPERLINK(I234, C234)</f>
        <v>Шапка для бани и сауны Самые жаркие пожелания" 2"</v>
      </c>
      <c r="E234" s="5" t="s">
        <v>334</v>
      </c>
      <c r="F234" s="11" t="s">
        <v>6081</v>
      </c>
      <c r="G234" s="6">
        <v>1080</v>
      </c>
      <c r="H234" t="s">
        <v>640</v>
      </c>
      <c r="I234" t="str">
        <f>CONCATENATE("http://opt.sauna-shops.ru/527-shapki-s-vyshivkoj/",A234,"-",H234,".html")</f>
        <v>http://opt.sauna-shops.ru/527-shapki-s-vyshivkoj/790-shapka-dlya-bani-i-sauny-samye-zharkie-pozhelaniya-2.html</v>
      </c>
      <c r="J234" s="2" t="str">
        <f t="shared" si="4"/>
        <v>http://opt.sauna-shops.ru/527-shapki-s-vyshivkoj/790-shapka-dlya-bani-i-sauny-samye-zharkie-pozhelaniya-2.html</v>
      </c>
      <c r="K234" s="5"/>
    </row>
    <row r="235" spans="1:11" x14ac:dyDescent="0.25">
      <c r="A235" s="10">
        <v>791</v>
      </c>
      <c r="B235" s="5" t="s">
        <v>6058</v>
      </c>
      <c r="C235" s="5" t="s">
        <v>641</v>
      </c>
      <c r="D235" s="5" t="str">
        <f>HYPERLINK(I235, C235)</f>
        <v>Шапка для бани и сауны СЛП (троица)</v>
      </c>
      <c r="E235" s="5" t="s">
        <v>334</v>
      </c>
      <c r="F235" s="11" t="s">
        <v>6081</v>
      </c>
      <c r="G235" s="6">
        <v>1084</v>
      </c>
      <c r="H235" t="s">
        <v>642</v>
      </c>
      <c r="I235" t="str">
        <f>CONCATENATE("http://opt.sauna-shops.ru/527-shapki-s-vyshivkoj/",A235,"-",H235,".html")</f>
        <v>http://opt.sauna-shops.ru/527-shapki-s-vyshivkoj/791-shapka-dlya-bani-i-sauny-slp-troica.html</v>
      </c>
      <c r="J235" s="2" t="str">
        <f t="shared" ref="J235:J298" si="5">HYPERLINK(I235)</f>
        <v>http://opt.sauna-shops.ru/527-shapki-s-vyshivkoj/791-shapka-dlya-bani-i-sauny-slp-troica.html</v>
      </c>
      <c r="K235" s="5"/>
    </row>
    <row r="236" spans="1:11" x14ac:dyDescent="0.25">
      <c r="A236" s="10">
        <v>792</v>
      </c>
      <c r="B236" s="5" t="s">
        <v>6058</v>
      </c>
      <c r="C236" s="5" t="s">
        <v>643</v>
      </c>
      <c r="D236" s="5" t="str">
        <f>HYPERLINK(I236, C236)</f>
        <v>Шапка для бани и сауны С праздником""</v>
      </c>
      <c r="E236" s="5" t="s">
        <v>334</v>
      </c>
      <c r="F236" s="11" t="s">
        <v>6081</v>
      </c>
      <c r="G236" s="6">
        <v>1078</v>
      </c>
      <c r="H236" t="s">
        <v>644</v>
      </c>
      <c r="I236" t="str">
        <f>CONCATENATE("http://opt.sauna-shops.ru/527-shapki-s-vyshivkoj/",A236,"-",H236,".html")</f>
        <v>http://opt.sauna-shops.ru/527-shapki-s-vyshivkoj/792-shapka-dlya-bani-i-sauny-s-prazdnikom.html</v>
      </c>
      <c r="J236" s="2" t="str">
        <f t="shared" si="5"/>
        <v>http://opt.sauna-shops.ru/527-shapki-s-vyshivkoj/792-shapka-dlya-bani-i-sauny-s-prazdnikom.html</v>
      </c>
      <c r="K236" s="5"/>
    </row>
    <row r="237" spans="1:11" x14ac:dyDescent="0.25">
      <c r="A237" s="10">
        <v>793</v>
      </c>
      <c r="B237" s="5" t="s">
        <v>6058</v>
      </c>
      <c r="C237" s="5" t="s">
        <v>645</v>
      </c>
      <c r="D237" s="5" t="str">
        <f>HYPERLINK(I237, C237)</f>
        <v>Шапка для бани и сауны Хозяин бани" (дед 2)"</v>
      </c>
      <c r="E237" s="5" t="s">
        <v>334</v>
      </c>
      <c r="F237" s="11" t="s">
        <v>6081</v>
      </c>
      <c r="G237" s="6">
        <v>1089</v>
      </c>
      <c r="H237" t="s">
        <v>646</v>
      </c>
      <c r="I237" t="str">
        <f>CONCATENATE("http://opt.sauna-shops.ru/527-shapki-s-vyshivkoj/",A237,"-",H237,".html")</f>
        <v>http://opt.sauna-shops.ru/527-shapki-s-vyshivkoj/793-shapka-dlya-bani-i-sauny-khozyain-bani-ded-2.html</v>
      </c>
      <c r="J237" s="2" t="str">
        <f t="shared" si="5"/>
        <v>http://opt.sauna-shops.ru/527-shapki-s-vyshivkoj/793-shapka-dlya-bani-i-sauny-khozyain-bani-ded-2.html</v>
      </c>
      <c r="K237" s="5"/>
    </row>
    <row r="238" spans="1:11" x14ac:dyDescent="0.25">
      <c r="A238" s="10">
        <v>794</v>
      </c>
      <c r="B238" s="5" t="s">
        <v>6058</v>
      </c>
      <c r="C238" s="5" t="s">
        <v>647</v>
      </c>
      <c r="D238" s="5" t="str">
        <f>HYPERLINK(I238, C238)</f>
        <v>Шапка для бани и сауны Хозяин бани" (дед)"</v>
      </c>
      <c r="E238" s="5" t="s">
        <v>334</v>
      </c>
      <c r="F238" s="11" t="s">
        <v>6081</v>
      </c>
      <c r="G238" s="6">
        <v>1090</v>
      </c>
      <c r="H238" t="s">
        <v>648</v>
      </c>
      <c r="I238" t="str">
        <f>CONCATENATE("http://opt.sauna-shops.ru/527-shapki-s-vyshivkoj/",A238,"-",H238,".html")</f>
        <v>http://opt.sauna-shops.ru/527-shapki-s-vyshivkoj/794-shapka-dlya-bani-i-sauny-khozyain-bani-ded.html</v>
      </c>
      <c r="J238" s="2" t="str">
        <f t="shared" si="5"/>
        <v>http://opt.sauna-shops.ru/527-shapki-s-vyshivkoj/794-shapka-dlya-bani-i-sauny-khozyain-bani-ded.html</v>
      </c>
      <c r="K238" s="5"/>
    </row>
    <row r="239" spans="1:11" x14ac:dyDescent="0.25">
      <c r="A239" s="10">
        <v>795</v>
      </c>
      <c r="B239" s="5" t="s">
        <v>6058</v>
      </c>
      <c r="C239" s="5" t="s">
        <v>649</v>
      </c>
      <c r="D239" s="5" t="str">
        <f>HYPERLINK(I239, C239)</f>
        <v>Шапка для бани и сауны Хозяин бани (шрифт)</v>
      </c>
      <c r="E239" s="5" t="s">
        <v>334</v>
      </c>
      <c r="F239" s="11" t="s">
        <v>6081</v>
      </c>
      <c r="G239" s="6">
        <v>1091</v>
      </c>
      <c r="H239" t="s">
        <v>650</v>
      </c>
      <c r="I239" t="str">
        <f>CONCATENATE("http://opt.sauna-shops.ru/527-shapki-s-vyshivkoj/",A239,"-",H239,".html")</f>
        <v>http://opt.sauna-shops.ru/527-shapki-s-vyshivkoj/795-shapka-dlya-bani-i-sauny-khozyain-bani-shrift.html</v>
      </c>
      <c r="J239" s="2" t="str">
        <f t="shared" si="5"/>
        <v>http://opt.sauna-shops.ru/527-shapki-s-vyshivkoj/795-shapka-dlya-bani-i-sauny-khozyain-bani-shrift.html</v>
      </c>
      <c r="K239" s="5"/>
    </row>
    <row r="240" spans="1:11" x14ac:dyDescent="0.25">
      <c r="A240" s="10">
        <v>796</v>
      </c>
      <c r="B240" s="5" t="s">
        <v>6058</v>
      </c>
      <c r="C240" s="5" t="s">
        <v>651</v>
      </c>
      <c r="D240" s="5" t="str">
        <f>HYPERLINK(I240, C240)</f>
        <v>Шапка для бани и сауны Хозяйка бани</v>
      </c>
      <c r="E240" s="5" t="s">
        <v>334</v>
      </c>
      <c r="F240" s="11" t="s">
        <v>6081</v>
      </c>
      <c r="G240" s="6">
        <v>1092</v>
      </c>
      <c r="H240" t="s">
        <v>652</v>
      </c>
      <c r="I240" t="str">
        <f>CONCATENATE("http://opt.sauna-shops.ru/527-shapki-s-vyshivkoj/",A240,"-",H240,".html")</f>
        <v>http://opt.sauna-shops.ru/527-shapki-s-vyshivkoj/796-shapka-dlya-bani-i-sauny-khozyajka-bani.html</v>
      </c>
      <c r="J240" s="2" t="str">
        <f t="shared" si="5"/>
        <v>http://opt.sauna-shops.ru/527-shapki-s-vyshivkoj/796-shapka-dlya-bani-i-sauny-khozyajka-bani.html</v>
      </c>
      <c r="K240" s="5"/>
    </row>
    <row r="241" spans="1:11" x14ac:dyDescent="0.25">
      <c r="A241" s="10">
        <v>797</v>
      </c>
      <c r="B241" s="5" t="s">
        <v>6058</v>
      </c>
      <c r="C241" s="5" t="s">
        <v>653</v>
      </c>
      <c r="D241" s="5" t="str">
        <f>HYPERLINK(I241, C241)</f>
        <v>Шапка для бани и сауны Хорошему коту весь год март</v>
      </c>
      <c r="E241" s="5" t="s">
        <v>334</v>
      </c>
      <c r="F241" s="11" t="s">
        <v>6081</v>
      </c>
      <c r="G241" s="6">
        <v>1093</v>
      </c>
      <c r="H241" t="s">
        <v>654</v>
      </c>
      <c r="I241" t="str">
        <f>CONCATENATE("http://opt.sauna-shops.ru/527-shapki-s-vyshivkoj/",A241,"-",H241,".html")</f>
        <v>http://opt.sauna-shops.ru/527-shapki-s-vyshivkoj/797-shapka-dlya-bani-i-sauny-khoroshemu-kotu-ves-god-mart.html</v>
      </c>
      <c r="J241" s="2" t="str">
        <f t="shared" si="5"/>
        <v>http://opt.sauna-shops.ru/527-shapki-s-vyshivkoj/797-shapka-dlya-bani-i-sauny-khoroshemu-kotu-ves-god-mart.html</v>
      </c>
      <c r="K241" s="5"/>
    </row>
    <row r="242" spans="1:11" x14ac:dyDescent="0.25">
      <c r="A242" s="10">
        <v>798</v>
      </c>
      <c r="B242" s="5" t="s">
        <v>6058</v>
      </c>
      <c r="C242" s="5" t="s">
        <v>655</v>
      </c>
      <c r="D242" s="5" t="str">
        <f>HYPERLINK(I242, C242)</f>
        <v>Шапка для бани и сауны Хочу в баню</v>
      </c>
      <c r="E242" s="5" t="s">
        <v>334</v>
      </c>
      <c r="F242" s="11" t="s">
        <v>6081</v>
      </c>
      <c r="G242" s="6">
        <v>1094</v>
      </c>
      <c r="H242" t="s">
        <v>656</v>
      </c>
      <c r="I242" t="str">
        <f>CONCATENATE("http://opt.sauna-shops.ru/527-shapki-s-vyshivkoj/",A242,"-",H242,".html")</f>
        <v>http://opt.sauna-shops.ru/527-shapki-s-vyshivkoj/798-shapka-dlya-bani-i-sauny-khochu-v-banyu.html</v>
      </c>
      <c r="J242" s="2" t="str">
        <f t="shared" si="5"/>
        <v>http://opt.sauna-shops.ru/527-shapki-s-vyshivkoj/798-shapka-dlya-bani-i-sauny-khochu-v-banyu.html</v>
      </c>
      <c r="K242" s="5"/>
    </row>
    <row r="243" spans="1:11" x14ac:dyDescent="0.25">
      <c r="A243" s="10">
        <v>799</v>
      </c>
      <c r="B243" s="5" t="s">
        <v>6058</v>
      </c>
      <c r="C243" s="5" t="s">
        <v>657</v>
      </c>
      <c r="D243" s="5" t="str">
        <f>HYPERLINK(I243, C243)</f>
        <v>Шапка для бани и сауны Хочу в баню" (веточка)"</v>
      </c>
      <c r="E243" s="5" t="s">
        <v>334</v>
      </c>
      <c r="F243" s="11" t="s">
        <v>6081</v>
      </c>
      <c r="G243" s="6">
        <v>1096</v>
      </c>
      <c r="H243" t="s">
        <v>658</v>
      </c>
      <c r="I243" t="str">
        <f>CONCATENATE("http://opt.sauna-shops.ru/527-shapki-s-vyshivkoj/",A243,"-",H243,".html")</f>
        <v>http://opt.sauna-shops.ru/527-shapki-s-vyshivkoj/799-shapka-dlya-bani-i-sauny-khochu-v-banyu-vetochka.html</v>
      </c>
      <c r="J243" s="2" t="str">
        <f t="shared" si="5"/>
        <v>http://opt.sauna-shops.ru/527-shapki-s-vyshivkoj/799-shapka-dlya-bani-i-sauny-khochu-v-banyu-vetochka.html</v>
      </c>
      <c r="K243" s="5"/>
    </row>
    <row r="244" spans="1:11" x14ac:dyDescent="0.25">
      <c r="A244" s="10">
        <v>800</v>
      </c>
      <c r="B244" s="5" t="s">
        <v>6058</v>
      </c>
      <c r="C244" s="5" t="s">
        <v>659</v>
      </c>
      <c r="D244" s="5" t="str">
        <f>HYPERLINK(I244, C244)</f>
        <v>Шапка для бани и сауны Хочу в баню" (лист)"</v>
      </c>
      <c r="E244" s="5" t="s">
        <v>334</v>
      </c>
      <c r="F244" s="11" t="s">
        <v>6081</v>
      </c>
      <c r="G244" s="6">
        <v>1098</v>
      </c>
      <c r="H244" t="s">
        <v>660</v>
      </c>
      <c r="I244" t="str">
        <f>CONCATENATE("http://opt.sauna-shops.ru/527-shapki-s-vyshivkoj/",A244,"-",H244,".html")</f>
        <v>http://opt.sauna-shops.ru/527-shapki-s-vyshivkoj/800-shapka-dlya-bani-i-sauny-khochu-v-banyu-list.html</v>
      </c>
      <c r="J244" s="2" t="str">
        <f t="shared" si="5"/>
        <v>http://opt.sauna-shops.ru/527-shapki-s-vyshivkoj/800-shapka-dlya-bani-i-sauny-khochu-v-banyu-list.html</v>
      </c>
      <c r="K244" s="5"/>
    </row>
    <row r="245" spans="1:11" x14ac:dyDescent="0.25">
      <c r="A245" s="10">
        <v>801</v>
      </c>
      <c r="B245" s="5" t="s">
        <v>6058</v>
      </c>
      <c r="C245" s="5" t="s">
        <v>661</v>
      </c>
      <c r="D245" s="5" t="str">
        <f>HYPERLINK(I245, C245)</f>
        <v>Шапка для бани и сауны Царевна""</v>
      </c>
      <c r="E245" s="5" t="s">
        <v>334</v>
      </c>
      <c r="F245" s="11" t="s">
        <v>6081</v>
      </c>
      <c r="G245" s="6">
        <v>1099</v>
      </c>
      <c r="H245" t="s">
        <v>662</v>
      </c>
      <c r="I245" t="str">
        <f>CONCATENATE("http://opt.sauna-shops.ru/527-shapki-s-vyshivkoj/",A245,"-",H245,".html")</f>
        <v>http://opt.sauna-shops.ru/527-shapki-s-vyshivkoj/801-shapka-dlya-bani-i-sauny-carevna.html</v>
      </c>
      <c r="J245" s="2" t="str">
        <f t="shared" si="5"/>
        <v>http://opt.sauna-shops.ru/527-shapki-s-vyshivkoj/801-shapka-dlya-bani-i-sauny-carevna.html</v>
      </c>
      <c r="K245" s="5"/>
    </row>
    <row r="246" spans="1:11" x14ac:dyDescent="0.25">
      <c r="A246" s="10">
        <v>802</v>
      </c>
      <c r="B246" s="5" t="s">
        <v>6058</v>
      </c>
      <c r="C246" s="5" t="s">
        <v>663</v>
      </c>
      <c r="D246" s="5" t="str">
        <f>HYPERLINK(I246, C246)</f>
        <v>Шапка для бани и сауны Царица" (корона цветная)"</v>
      </c>
      <c r="E246" s="5" t="s">
        <v>334</v>
      </c>
      <c r="F246" s="11" t="s">
        <v>6081</v>
      </c>
      <c r="G246" s="6">
        <v>1100</v>
      </c>
      <c r="H246" t="s">
        <v>664</v>
      </c>
      <c r="I246" t="str">
        <f>CONCATENATE("http://opt.sauna-shops.ru/527-shapki-s-vyshivkoj/",A246,"-",H246,".html")</f>
        <v>http://opt.sauna-shops.ru/527-shapki-s-vyshivkoj/802-shapka-dlya-bani-i-sauny-carica-korona-cvetnaya.html</v>
      </c>
      <c r="J246" s="2" t="str">
        <f t="shared" si="5"/>
        <v>http://opt.sauna-shops.ru/527-shapki-s-vyshivkoj/802-shapka-dlya-bani-i-sauny-carica-korona-cvetnaya.html</v>
      </c>
      <c r="K246" s="5"/>
    </row>
    <row r="247" spans="1:11" x14ac:dyDescent="0.25">
      <c r="A247" s="10">
        <v>803</v>
      </c>
      <c r="B247" s="5" t="s">
        <v>6058</v>
      </c>
      <c r="C247" s="5" t="s">
        <v>665</v>
      </c>
      <c r="D247" s="5" t="str">
        <f>HYPERLINK(I247, C247)</f>
        <v>Шапка для бани и сауны Царская банька""</v>
      </c>
      <c r="E247" s="5" t="s">
        <v>334</v>
      </c>
      <c r="F247" s="11" t="s">
        <v>6081</v>
      </c>
      <c r="G247" s="6">
        <v>1101</v>
      </c>
      <c r="H247" t="s">
        <v>666</v>
      </c>
      <c r="I247" t="str">
        <f>CONCATENATE("http://opt.sauna-shops.ru/527-shapki-s-vyshivkoj/",A247,"-",H247,".html")</f>
        <v>http://opt.sauna-shops.ru/527-shapki-s-vyshivkoj/803-shapka-dlya-bani-i-sauny-carskaya-banka.html</v>
      </c>
      <c r="J247" s="2" t="str">
        <f t="shared" si="5"/>
        <v>http://opt.sauna-shops.ru/527-shapki-s-vyshivkoj/803-shapka-dlya-bani-i-sauny-carskaya-banka.html</v>
      </c>
      <c r="K247" s="5"/>
    </row>
    <row r="248" spans="1:11" x14ac:dyDescent="0.25">
      <c r="A248" s="10">
        <v>804</v>
      </c>
      <c r="B248" s="5" t="s">
        <v>6059</v>
      </c>
      <c r="C248" s="5" t="s">
        <v>667</v>
      </c>
      <c r="D248" s="5" t="str">
        <f>HYPERLINK(I248, C248)</f>
        <v>Шапка для бани и сауны Царь (корона-цветная)</v>
      </c>
      <c r="E248" s="5" t="s">
        <v>334</v>
      </c>
      <c r="F248" s="11" t="s">
        <v>6081</v>
      </c>
      <c r="G248" s="6">
        <v>1105</v>
      </c>
      <c r="H248" t="s">
        <v>668</v>
      </c>
      <c r="I248" t="str">
        <f>CONCATENATE("http://opt.sauna-shops.ru/527-shapki-s-vyshivkoj/",A248,"-",H248,".html")</f>
        <v>http://opt.sauna-shops.ru/527-shapki-s-vyshivkoj/804-shapka-dlya-bani-i-sauny-car-korona-cvetnaya.html</v>
      </c>
      <c r="J248" s="2" t="str">
        <f t="shared" si="5"/>
        <v>http://opt.sauna-shops.ru/527-shapki-s-vyshivkoj/804-shapka-dlya-bani-i-sauny-car-korona-cvetnaya.html</v>
      </c>
      <c r="K248" s="5"/>
    </row>
    <row r="249" spans="1:11" x14ac:dyDescent="0.25">
      <c r="A249" s="10">
        <v>805</v>
      </c>
      <c r="B249" s="5" t="s">
        <v>6058</v>
      </c>
      <c r="C249" s="5" t="s">
        <v>669</v>
      </c>
      <c r="D249" s="5" t="str">
        <f>HYPERLINK(I249, C249)</f>
        <v>Шапка для бани и сауны Царская банька" (девушка)"</v>
      </c>
      <c r="E249" s="5" t="s">
        <v>334</v>
      </c>
      <c r="F249" s="11" t="s">
        <v>6081</v>
      </c>
      <c r="G249" s="6">
        <v>1104</v>
      </c>
      <c r="H249" t="s">
        <v>670</v>
      </c>
      <c r="I249" t="str">
        <f>CONCATENATE("http://opt.sauna-shops.ru/527-shapki-s-vyshivkoj/",A249,"-",H249,".html")</f>
        <v>http://opt.sauna-shops.ru/527-shapki-s-vyshivkoj/805-shapka-dlya-bani-i-sauny-carskaya-banka-devushka.html</v>
      </c>
      <c r="J249" s="2" t="str">
        <f t="shared" si="5"/>
        <v>http://opt.sauna-shops.ru/527-shapki-s-vyshivkoj/805-shapka-dlya-bani-i-sauny-carskaya-banka-devushka.html</v>
      </c>
      <c r="K249" s="5"/>
    </row>
    <row r="250" spans="1:11" x14ac:dyDescent="0.25">
      <c r="A250" s="10">
        <v>806</v>
      </c>
      <c r="B250" s="5" t="s">
        <v>6058</v>
      </c>
      <c r="C250" s="5" t="s">
        <v>671</v>
      </c>
      <c r="D250" s="5" t="str">
        <f>HYPERLINK(I250, C250)</f>
        <v>Шапка для бани и сауны Царь" (корона-цветная)"</v>
      </c>
      <c r="E250" s="5" t="s">
        <v>334</v>
      </c>
      <c r="F250" s="11" t="s">
        <v>6081</v>
      </c>
      <c r="G250" s="6">
        <v>1106</v>
      </c>
      <c r="H250" t="s">
        <v>668</v>
      </c>
      <c r="I250" t="str">
        <f>CONCATENATE("http://opt.sauna-shops.ru/527-shapki-s-vyshivkoj/",A250,"-",H250,".html")</f>
        <v>http://opt.sauna-shops.ru/527-shapki-s-vyshivkoj/806-shapka-dlya-bani-i-sauny-car-korona-cvetnaya.html</v>
      </c>
      <c r="J250" s="2" t="str">
        <f t="shared" si="5"/>
        <v>http://opt.sauna-shops.ru/527-shapki-s-vyshivkoj/806-shapka-dlya-bani-i-sauny-car-korona-cvetnaya.html</v>
      </c>
      <c r="K250" s="5"/>
    </row>
    <row r="251" spans="1:11" x14ac:dyDescent="0.25">
      <c r="A251" s="10">
        <v>807</v>
      </c>
      <c r="B251" s="5" t="s">
        <v>6058</v>
      </c>
      <c r="C251" s="5" t="s">
        <v>672</v>
      </c>
      <c r="D251" s="5" t="str">
        <f>HYPERLINK(I251, C251)</f>
        <v>Шапка для бани и сауны Шапка невидимка""</v>
      </c>
      <c r="E251" s="5" t="s">
        <v>334</v>
      </c>
      <c r="F251" s="11" t="s">
        <v>6081</v>
      </c>
      <c r="G251" s="6">
        <v>1109</v>
      </c>
      <c r="H251" t="s">
        <v>673</v>
      </c>
      <c r="I251" t="str">
        <f>CONCATENATE("http://opt.sauna-shops.ru/527-shapki-s-vyshivkoj/",A251,"-",H251,".html")</f>
        <v>http://opt.sauna-shops.ru/527-shapki-s-vyshivkoj/807-shapka-dlya-bani-i-sauny-shapka-nevidimka.html</v>
      </c>
      <c r="J251" s="2" t="str">
        <f t="shared" si="5"/>
        <v>http://opt.sauna-shops.ru/527-shapki-s-vyshivkoj/807-shapka-dlya-bani-i-sauny-shapka-nevidimka.html</v>
      </c>
      <c r="K251" s="5"/>
    </row>
    <row r="252" spans="1:11" x14ac:dyDescent="0.25">
      <c r="A252" s="10">
        <v>808</v>
      </c>
      <c r="B252" s="5" t="s">
        <v>6058</v>
      </c>
      <c r="C252" s="5" t="s">
        <v>674</v>
      </c>
      <c r="D252" s="5" t="str">
        <f>HYPERLINK(I252, C252)</f>
        <v>Шапка для бани и сауны Шоколадки не пью""</v>
      </c>
      <c r="E252" s="5" t="s">
        <v>334</v>
      </c>
      <c r="F252" s="11" t="s">
        <v>6081</v>
      </c>
      <c r="G252" s="6">
        <v>1111</v>
      </c>
      <c r="H252" t="s">
        <v>675</v>
      </c>
      <c r="I252" t="str">
        <f>CONCATENATE("http://opt.sauna-shops.ru/527-shapki-s-vyshivkoj/",A252,"-",H252,".html")</f>
        <v>http://opt.sauna-shops.ru/527-shapki-s-vyshivkoj/808-shapka-dlya-bani-i-sauny-shokoladki-ne-pyu.html</v>
      </c>
      <c r="J252" s="2" t="str">
        <f t="shared" si="5"/>
        <v>http://opt.sauna-shops.ru/527-shapki-s-vyshivkoj/808-shapka-dlya-bani-i-sauny-shokoladki-ne-pyu.html</v>
      </c>
      <c r="K252" s="5"/>
    </row>
    <row r="253" spans="1:11" x14ac:dyDescent="0.25">
      <c r="A253" s="10">
        <v>809</v>
      </c>
      <c r="B253" s="5" t="s">
        <v>6058</v>
      </c>
      <c r="C253" s="5" t="s">
        <v>676</v>
      </c>
      <c r="D253" s="5" t="str">
        <f>HYPERLINK(I253, C253)</f>
        <v>Шапка для бани и сауны Это моя баня""</v>
      </c>
      <c r="E253" s="5" t="s">
        <v>334</v>
      </c>
      <c r="F253" s="11" t="s">
        <v>6081</v>
      </c>
      <c r="G253" s="6">
        <v>1112</v>
      </c>
      <c r="H253" t="s">
        <v>677</v>
      </c>
      <c r="I253" t="str">
        <f>CONCATENATE("http://opt.sauna-shops.ru/527-shapki-s-vyshivkoj/",A253,"-",H253,".html")</f>
        <v>http://opt.sauna-shops.ru/527-shapki-s-vyshivkoj/809-shapka-dlya-bani-i-sauny-eto-moya-banya.html</v>
      </c>
      <c r="J253" s="2" t="str">
        <f t="shared" si="5"/>
        <v>http://opt.sauna-shops.ru/527-shapki-s-vyshivkoj/809-shapka-dlya-bani-i-sauny-eto-moya-banya.html</v>
      </c>
      <c r="K253" s="5"/>
    </row>
    <row r="254" spans="1:11" x14ac:dyDescent="0.25">
      <c r="A254" s="10">
        <v>810</v>
      </c>
      <c r="B254" s="5" t="s">
        <v>6058</v>
      </c>
      <c r="C254" s="5" t="s">
        <v>678</v>
      </c>
      <c r="D254" s="5" t="str">
        <f>HYPERLINK(I254, C254)</f>
        <v>Шапка для бани и сауны Я не грустный я трезвый</v>
      </c>
      <c r="E254" s="5" t="s">
        <v>334</v>
      </c>
      <c r="F254" s="11" t="s">
        <v>6081</v>
      </c>
      <c r="G254" s="6">
        <v>1113</v>
      </c>
      <c r="H254" t="s">
        <v>679</v>
      </c>
      <c r="I254" t="str">
        <f>CONCATENATE("http://opt.sauna-shops.ru/527-shapki-s-vyshivkoj/",A254,"-",H254,".html")</f>
        <v>http://opt.sauna-shops.ru/527-shapki-s-vyshivkoj/810-shapka-dlya-bani-i-sauny-ya-ne-grustnyj-ya-trezvyj.html</v>
      </c>
      <c r="J254" s="2" t="str">
        <f t="shared" si="5"/>
        <v>http://opt.sauna-shops.ru/527-shapki-s-vyshivkoj/810-shapka-dlya-bani-i-sauny-ya-ne-grustnyj-ya-trezvyj.html</v>
      </c>
      <c r="K254" s="5"/>
    </row>
    <row r="255" spans="1:11" x14ac:dyDescent="0.25">
      <c r="A255" s="10">
        <v>811</v>
      </c>
      <c r="B255" s="5" t="s">
        <v>6058</v>
      </c>
      <c r="C255" s="5" t="s">
        <v>680</v>
      </c>
      <c r="D255" s="5" t="str">
        <f>HYPERLINK(I255, C255)</f>
        <v>Шапка для бани и сауны Я не грустный я трезвый (мишка)</v>
      </c>
      <c r="E255" s="5" t="s">
        <v>334</v>
      </c>
      <c r="F255" s="11" t="s">
        <v>6081</v>
      </c>
      <c r="G255" s="6">
        <v>1114</v>
      </c>
      <c r="H255" t="s">
        <v>681</v>
      </c>
      <c r="I255" t="str">
        <f>CONCATENATE("http://opt.sauna-shops.ru/527-shapki-s-vyshivkoj/",A255,"-",H255,".html")</f>
        <v>http://opt.sauna-shops.ru/527-shapki-s-vyshivkoj/811-shapka-dlya-bani-i-sauny-ya-ne-grustnyj-ya-trezvyj-mishka.html</v>
      </c>
      <c r="J255" s="2" t="str">
        <f t="shared" si="5"/>
        <v>http://opt.sauna-shops.ru/527-shapki-s-vyshivkoj/811-shapka-dlya-bani-i-sauny-ya-ne-grustnyj-ya-trezvyj-mishka.html</v>
      </c>
      <c r="K255" s="5"/>
    </row>
    <row r="256" spans="1:11" x14ac:dyDescent="0.25">
      <c r="A256" s="10">
        <v>812</v>
      </c>
      <c r="B256" s="5" t="s">
        <v>6058</v>
      </c>
      <c r="C256" s="5" t="s">
        <v>682</v>
      </c>
      <c r="D256" s="5" t="str">
        <f>HYPERLINK(I256, C256)</f>
        <v>Шапка для бани и сауны БЛИЗНЕЦЫ</v>
      </c>
      <c r="E256" s="5" t="s">
        <v>334</v>
      </c>
      <c r="F256" s="11" t="s">
        <v>6081</v>
      </c>
      <c r="G256" s="6">
        <v>9918</v>
      </c>
      <c r="H256" t="s">
        <v>683</v>
      </c>
      <c r="I256" t="str">
        <f>CONCATENATE("http://opt.sauna-shops.ru/527-shapki-s-vyshivkoj/",A256,"-",H256,".html")</f>
        <v>http://opt.sauna-shops.ru/527-shapki-s-vyshivkoj/812-shapka-dlya-bani-i-sauny-bliznecy.html</v>
      </c>
      <c r="J256" s="2" t="str">
        <f t="shared" si="5"/>
        <v>http://opt.sauna-shops.ru/527-shapki-s-vyshivkoj/812-shapka-dlya-bani-i-sauny-bliznecy.html</v>
      </c>
      <c r="K256" s="5"/>
    </row>
    <row r="257" spans="1:11" x14ac:dyDescent="0.25">
      <c r="A257" s="10">
        <v>813</v>
      </c>
      <c r="B257" s="5" t="s">
        <v>6058</v>
      </c>
      <c r="C257" s="5" t="s">
        <v>684</v>
      </c>
      <c r="D257" s="5" t="str">
        <f>HYPERLINK(I257, C257)</f>
        <v>Шапка для бани и сауны ВЕСЫ</v>
      </c>
      <c r="E257" s="5" t="s">
        <v>334</v>
      </c>
      <c r="F257" s="11" t="s">
        <v>6081</v>
      </c>
      <c r="G257" s="6">
        <v>9944</v>
      </c>
      <c r="H257" t="s">
        <v>339</v>
      </c>
      <c r="I257" t="str">
        <f>CONCATENATE("http://opt.sauna-shops.ru/527-shapki-s-vyshivkoj/",A257,"-",H257,".html")</f>
        <v>http://opt.sauna-shops.ru/527-shapki-s-vyshivkoj/813-shapka-dlya-bani-i-sauny-vesy.html</v>
      </c>
      <c r="J257" s="2" t="str">
        <f t="shared" si="5"/>
        <v>http://opt.sauna-shops.ru/527-shapki-s-vyshivkoj/813-shapka-dlya-bani-i-sauny-vesy.html</v>
      </c>
      <c r="K257" s="5"/>
    </row>
    <row r="258" spans="1:11" x14ac:dyDescent="0.25">
      <c r="A258" s="10">
        <v>814</v>
      </c>
      <c r="B258" s="5" t="s">
        <v>6058</v>
      </c>
      <c r="C258" s="5" t="s">
        <v>685</v>
      </c>
      <c r="D258" s="5" t="str">
        <f>HYPERLINK(I258, C258)</f>
        <v>Шапка для бани и сауны ВОДОЛЕЙ</v>
      </c>
      <c r="E258" s="5" t="s">
        <v>334</v>
      </c>
      <c r="F258" s="11" t="s">
        <v>6081</v>
      </c>
      <c r="G258" s="6">
        <v>9948</v>
      </c>
      <c r="H258" t="s">
        <v>341</v>
      </c>
      <c r="I258" t="str">
        <f>CONCATENATE("http://opt.sauna-shops.ru/527-shapki-s-vyshivkoj/",A258,"-",H258,".html")</f>
        <v>http://opt.sauna-shops.ru/527-shapki-s-vyshivkoj/814-shapka-dlya-bani-i-sauny-vodolej.html</v>
      </c>
      <c r="J258" s="2" t="str">
        <f t="shared" si="5"/>
        <v>http://opt.sauna-shops.ru/527-shapki-s-vyshivkoj/814-shapka-dlya-bani-i-sauny-vodolej.html</v>
      </c>
      <c r="K258" s="5"/>
    </row>
    <row r="259" spans="1:11" x14ac:dyDescent="0.25">
      <c r="A259" s="10">
        <v>815</v>
      </c>
      <c r="B259" s="5" t="s">
        <v>6058</v>
      </c>
      <c r="C259" s="5" t="s">
        <v>686</v>
      </c>
      <c r="D259" s="5" t="str">
        <f>HYPERLINK(I259, C259)</f>
        <v>Шапка для бани и сауны ДЕВА</v>
      </c>
      <c r="E259" s="5" t="s">
        <v>334</v>
      </c>
      <c r="F259" s="11" t="s">
        <v>6081</v>
      </c>
      <c r="G259" s="6">
        <v>9960</v>
      </c>
      <c r="H259" t="s">
        <v>335</v>
      </c>
      <c r="I259" t="str">
        <f>CONCATENATE("http://opt.sauna-shops.ru/527-shapki-s-vyshivkoj/",A259,"-",H259,".html")</f>
        <v>http://opt.sauna-shops.ru/527-shapki-s-vyshivkoj/815-shapka-dlya-bani-i-sauny-deva.html</v>
      </c>
      <c r="J259" s="2" t="str">
        <f t="shared" si="5"/>
        <v>http://opt.sauna-shops.ru/527-shapki-s-vyshivkoj/815-shapka-dlya-bani-i-sauny-deva.html</v>
      </c>
      <c r="K259" s="5"/>
    </row>
    <row r="260" spans="1:11" x14ac:dyDescent="0.25">
      <c r="A260" s="10">
        <v>816</v>
      </c>
      <c r="B260" s="5" t="s">
        <v>6058</v>
      </c>
      <c r="C260" s="5" t="s">
        <v>687</v>
      </c>
      <c r="D260" s="5" t="str">
        <f>HYPERLINK(I260, C260)</f>
        <v>Шапка для бани и сауны КОЗЕРОГ</v>
      </c>
      <c r="E260" s="5" t="s">
        <v>334</v>
      </c>
      <c r="F260" s="11" t="s">
        <v>6081</v>
      </c>
      <c r="G260" s="6">
        <v>1006</v>
      </c>
      <c r="H260" t="s">
        <v>347</v>
      </c>
      <c r="I260" t="str">
        <f>CONCATENATE("http://opt.sauna-shops.ru/527-shapki-s-vyshivkoj/",A260,"-",H260,".html")</f>
        <v>http://opt.sauna-shops.ru/527-shapki-s-vyshivkoj/816-shapka-dlya-bani-i-sauny-kozerog.html</v>
      </c>
      <c r="J260" s="2" t="str">
        <f t="shared" si="5"/>
        <v>http://opt.sauna-shops.ru/527-shapki-s-vyshivkoj/816-shapka-dlya-bani-i-sauny-kozerog.html</v>
      </c>
      <c r="K260" s="5"/>
    </row>
    <row r="261" spans="1:11" x14ac:dyDescent="0.25">
      <c r="A261" s="10">
        <v>817</v>
      </c>
      <c r="B261" s="5" t="s">
        <v>6058</v>
      </c>
      <c r="C261" s="5" t="s">
        <v>688</v>
      </c>
      <c r="D261" s="5" t="str">
        <f>HYPERLINK(I261, C261)</f>
        <v>Шапка для бани и сауны ЛЕВ</v>
      </c>
      <c r="E261" s="5" t="s">
        <v>334</v>
      </c>
      <c r="F261" s="11" t="s">
        <v>6081</v>
      </c>
      <c r="G261" s="6">
        <v>1013</v>
      </c>
      <c r="H261" t="s">
        <v>689</v>
      </c>
      <c r="I261" t="str">
        <f>CONCATENATE("http://opt.sauna-shops.ru/527-shapki-s-vyshivkoj/",A261,"-",H261,".html")</f>
        <v>http://opt.sauna-shops.ru/527-shapki-s-vyshivkoj/817-shapka-dlya-bani-i-sauny-lev.html</v>
      </c>
      <c r="J261" s="2" t="str">
        <f t="shared" si="5"/>
        <v>http://opt.sauna-shops.ru/527-shapki-s-vyshivkoj/817-shapka-dlya-bani-i-sauny-lev.html</v>
      </c>
      <c r="K261" s="5"/>
    </row>
    <row r="262" spans="1:11" x14ac:dyDescent="0.25">
      <c r="A262" s="10">
        <v>818</v>
      </c>
      <c r="B262" s="5" t="s">
        <v>6058</v>
      </c>
      <c r="C262" s="5" t="s">
        <v>690</v>
      </c>
      <c r="D262" s="5" t="str">
        <f>HYPERLINK(I262, C262)</f>
        <v>Шапка для бани и сауны РАК</v>
      </c>
      <c r="E262" s="5" t="s">
        <v>334</v>
      </c>
      <c r="F262" s="11" t="s">
        <v>6081</v>
      </c>
      <c r="G262" s="6">
        <v>1071</v>
      </c>
      <c r="H262" t="s">
        <v>691</v>
      </c>
      <c r="I262" t="str">
        <f>CONCATENATE("http://opt.sauna-shops.ru/527-shapki-s-vyshivkoj/",A262,"-",H262,".html")</f>
        <v>http://opt.sauna-shops.ru/527-shapki-s-vyshivkoj/818-shapka-dlya-bani-i-sauny-rak.html</v>
      </c>
      <c r="J262" s="2" t="str">
        <f t="shared" si="5"/>
        <v>http://opt.sauna-shops.ru/527-shapki-s-vyshivkoj/818-shapka-dlya-bani-i-sauny-rak.html</v>
      </c>
      <c r="K262" s="5"/>
    </row>
    <row r="263" spans="1:11" x14ac:dyDescent="0.25">
      <c r="A263" s="10">
        <v>819</v>
      </c>
      <c r="B263" s="5" t="s">
        <v>6058</v>
      </c>
      <c r="C263" s="5" t="s">
        <v>692</v>
      </c>
      <c r="D263" s="5" t="str">
        <f>HYPERLINK(I263, C263)</f>
        <v>Шапка для бани и сауны РЫБЫ</v>
      </c>
      <c r="E263" s="5" t="s">
        <v>334</v>
      </c>
      <c r="F263" s="11" t="s">
        <v>6081</v>
      </c>
      <c r="G263" s="6">
        <v>1077</v>
      </c>
      <c r="H263" t="s">
        <v>693</v>
      </c>
      <c r="I263" t="str">
        <f>CONCATENATE("http://opt.sauna-shops.ru/527-shapki-s-vyshivkoj/",A263,"-",H263,".html")</f>
        <v>http://opt.sauna-shops.ru/527-shapki-s-vyshivkoj/819-shapka-dlya-bani-i-sauny-ryby.html</v>
      </c>
      <c r="J263" s="2" t="str">
        <f t="shared" si="5"/>
        <v>http://opt.sauna-shops.ru/527-shapki-s-vyshivkoj/819-shapka-dlya-bani-i-sauny-ryby.html</v>
      </c>
      <c r="K263" s="5"/>
    </row>
    <row r="264" spans="1:11" x14ac:dyDescent="0.25">
      <c r="A264" s="10">
        <v>820</v>
      </c>
      <c r="B264" s="5" t="s">
        <v>6058</v>
      </c>
      <c r="C264" s="5" t="s">
        <v>694</v>
      </c>
      <c r="D264" s="5" t="str">
        <f>HYPERLINK(I264, C264)</f>
        <v>Шапка для бани и сауны СКОРПИОН</v>
      </c>
      <c r="E264" s="5" t="s">
        <v>334</v>
      </c>
      <c r="F264" s="11" t="s">
        <v>6081</v>
      </c>
      <c r="G264" s="6">
        <v>1082</v>
      </c>
      <c r="H264" t="s">
        <v>337</v>
      </c>
      <c r="I264" t="str">
        <f>CONCATENATE("http://opt.sauna-shops.ru/527-shapki-s-vyshivkoj/",A264,"-",H264,".html")</f>
        <v>http://opt.sauna-shops.ru/527-shapki-s-vyshivkoj/820-shapka-dlya-bani-i-sauny-skorpion.html</v>
      </c>
      <c r="J264" s="2" t="str">
        <f t="shared" si="5"/>
        <v>http://opt.sauna-shops.ru/527-shapki-s-vyshivkoj/820-shapka-dlya-bani-i-sauny-skorpion.html</v>
      </c>
      <c r="K264" s="5"/>
    </row>
    <row r="265" spans="1:11" x14ac:dyDescent="0.25">
      <c r="A265" s="10">
        <v>821</v>
      </c>
      <c r="B265" s="5" t="s">
        <v>6058</v>
      </c>
      <c r="C265" s="5" t="s">
        <v>695</v>
      </c>
      <c r="D265" s="5" t="str">
        <f>HYPERLINK(I265, C265)</f>
        <v>Шапка для бани и сауны СТРЕЛЕЦ</v>
      </c>
      <c r="E265" s="5" t="s">
        <v>334</v>
      </c>
      <c r="F265" s="11" t="s">
        <v>6081</v>
      </c>
      <c r="G265" s="6">
        <v>1086</v>
      </c>
      <c r="H265" t="s">
        <v>696</v>
      </c>
      <c r="I265" t="str">
        <f>CONCATENATE("http://opt.sauna-shops.ru/527-shapki-s-vyshivkoj/",A265,"-",H265,".html")</f>
        <v>http://opt.sauna-shops.ru/527-shapki-s-vyshivkoj/821-shapka-dlya-bani-i-sauny-strelec.html</v>
      </c>
      <c r="J265" s="2" t="str">
        <f t="shared" si="5"/>
        <v>http://opt.sauna-shops.ru/527-shapki-s-vyshivkoj/821-shapka-dlya-bani-i-sauny-strelec.html</v>
      </c>
      <c r="K265" s="5"/>
    </row>
    <row r="266" spans="1:11" x14ac:dyDescent="0.25">
      <c r="A266" s="10">
        <v>822</v>
      </c>
      <c r="B266" s="5" t="s">
        <v>6058</v>
      </c>
      <c r="C266" s="5" t="s">
        <v>697</v>
      </c>
      <c r="D266" s="5" t="str">
        <f>HYPERLINK(I266, C266)</f>
        <v>Шапка для бани и сауны ТЕЛЕЦ</v>
      </c>
      <c r="E266" s="5" t="s">
        <v>334</v>
      </c>
      <c r="F266" s="11" t="s">
        <v>6081</v>
      </c>
      <c r="G266" s="6">
        <v>1088</v>
      </c>
      <c r="H266" t="s">
        <v>698</v>
      </c>
      <c r="I266" t="str">
        <f>CONCATENATE("http://opt.sauna-shops.ru/527-shapki-s-vyshivkoj/",A266,"-",H266,".html")</f>
        <v>http://opt.sauna-shops.ru/527-shapki-s-vyshivkoj/822-shapka-dlya-bani-i-sauny-telec.html</v>
      </c>
      <c r="J266" s="2" t="str">
        <f t="shared" si="5"/>
        <v>http://opt.sauna-shops.ru/527-shapki-s-vyshivkoj/822-shapka-dlya-bani-i-sauny-telec.html</v>
      </c>
      <c r="K266" s="5"/>
    </row>
    <row r="267" spans="1:11" x14ac:dyDescent="0.25">
      <c r="A267" s="10">
        <v>823</v>
      </c>
      <c r="B267" s="5" t="s">
        <v>6058</v>
      </c>
      <c r="C267" s="5" t="s">
        <v>699</v>
      </c>
      <c r="D267" s="5" t="str">
        <f>HYPERLINK(I267, C267)</f>
        <v>Шапка для бани BOSS (красн.)</v>
      </c>
      <c r="E267" s="5" t="s">
        <v>334</v>
      </c>
      <c r="F267" s="11" t="s">
        <v>6081</v>
      </c>
      <c r="G267" s="6">
        <v>9881</v>
      </c>
      <c r="H267" t="s">
        <v>700</v>
      </c>
      <c r="I267" t="str">
        <f>CONCATENATE("http://opt.sauna-shops.ru/527-shapki-s-vyshivkoj/",A267,"-",H267,".html")</f>
        <v>http://opt.sauna-shops.ru/527-shapki-s-vyshivkoj/823-shapka-dlya-bani-boss-krasn.html</v>
      </c>
      <c r="J267" s="2" t="str">
        <f t="shared" si="5"/>
        <v>http://opt.sauna-shops.ru/527-shapki-s-vyshivkoj/823-shapka-dlya-bani-boss-krasn.html</v>
      </c>
      <c r="K267" s="5"/>
    </row>
    <row r="268" spans="1:11" x14ac:dyDescent="0.25">
      <c r="A268" s="10">
        <v>824</v>
      </c>
      <c r="B268" s="5" t="s">
        <v>6058</v>
      </c>
      <c r="C268" s="5" t="s">
        <v>701</v>
      </c>
      <c r="D268" s="5" t="str">
        <f>HYPERLINK(I268, C268)</f>
        <v>Шапка для бани и сауны SAUNA (девушка)</v>
      </c>
      <c r="E268" s="5" t="s">
        <v>334</v>
      </c>
      <c r="F268" s="11" t="s">
        <v>6081</v>
      </c>
      <c r="G268" s="6">
        <v>9886</v>
      </c>
      <c r="H268" t="s">
        <v>702</v>
      </c>
      <c r="I268" t="str">
        <f>CONCATENATE("http://opt.sauna-shops.ru/527-shapki-s-vyshivkoj/",A268,"-",H268,".html")</f>
        <v>http://opt.sauna-shops.ru/527-shapki-s-vyshivkoj/824-shapka-dlya-bani-i-sauny-sauna-devushka.html</v>
      </c>
      <c r="J268" s="2" t="str">
        <f t="shared" si="5"/>
        <v>http://opt.sauna-shops.ru/527-shapki-s-vyshivkoj/824-shapka-dlya-bani-i-sauny-sauna-devushka.html</v>
      </c>
      <c r="K268" s="5"/>
    </row>
    <row r="269" spans="1:11" x14ac:dyDescent="0.25">
      <c r="A269" s="10">
        <v>825</v>
      </c>
      <c r="B269" s="5" t="s">
        <v>6058</v>
      </c>
      <c r="C269" s="5" t="s">
        <v>703</v>
      </c>
      <c r="D269" s="5" t="str">
        <f>HYPERLINK(I269, C269)</f>
        <v>Шапка для бани и сауны VIP (корона)</v>
      </c>
      <c r="E269" s="5" t="s">
        <v>334</v>
      </c>
      <c r="F269" s="11" t="s">
        <v>6081</v>
      </c>
      <c r="G269" s="6">
        <v>9889</v>
      </c>
      <c r="H269" t="s">
        <v>704</v>
      </c>
      <c r="I269" t="str">
        <f>CONCATENATE("http://opt.sauna-shops.ru/527-shapki-s-vyshivkoj/",A269,"-",H269,".html")</f>
        <v>http://opt.sauna-shops.ru/527-shapki-s-vyshivkoj/825-shapka-dlya-bani-i-sauny-vip-korona.html</v>
      </c>
      <c r="J269" s="2" t="str">
        <f t="shared" si="5"/>
        <v>http://opt.sauna-shops.ru/527-shapki-s-vyshivkoj/825-shapka-dlya-bani-i-sauny-vip-korona.html</v>
      </c>
      <c r="K269" s="5"/>
    </row>
    <row r="270" spans="1:11" x14ac:dyDescent="0.25">
      <c r="A270" s="10">
        <v>826</v>
      </c>
      <c r="B270" s="5" t="s">
        <v>6058</v>
      </c>
      <c r="C270" s="5" t="s">
        <v>705</v>
      </c>
      <c r="D270" s="5" t="str">
        <f>HYPERLINK(I270, C270)</f>
        <v>Шапка для бани и сауны Банька (желудь)</v>
      </c>
      <c r="E270" s="5" t="s">
        <v>334</v>
      </c>
      <c r="F270" s="11" t="s">
        <v>6081</v>
      </c>
      <c r="G270" s="6">
        <v>9893</v>
      </c>
      <c r="H270" t="s">
        <v>706</v>
      </c>
      <c r="I270" t="str">
        <f>CONCATENATE("http://opt.sauna-shops.ru/527-shapki-s-vyshivkoj/",A270,"-",H270,".html")</f>
        <v>http://opt.sauna-shops.ru/527-shapki-s-vyshivkoj/826-shapka-dlya-bani-i-sauny-banka-zhelud.html</v>
      </c>
      <c r="J270" s="2" t="str">
        <f t="shared" si="5"/>
        <v>http://opt.sauna-shops.ru/527-shapki-s-vyshivkoj/826-shapka-dlya-bani-i-sauny-banka-zhelud.html</v>
      </c>
      <c r="K270" s="5"/>
    </row>
    <row r="271" spans="1:11" x14ac:dyDescent="0.25">
      <c r="A271" s="10">
        <v>827</v>
      </c>
      <c r="B271" s="5" t="s">
        <v>6058</v>
      </c>
      <c r="C271" s="5" t="s">
        <v>707</v>
      </c>
      <c r="D271" s="5" t="str">
        <f>HYPERLINK(I271, C271)</f>
        <v>Шапка для бани и сауны Баня (бочка)</v>
      </c>
      <c r="E271" s="5" t="s">
        <v>334</v>
      </c>
      <c r="F271" s="11" t="s">
        <v>6081</v>
      </c>
      <c r="G271" s="6">
        <v>9901</v>
      </c>
      <c r="H271" t="s">
        <v>708</v>
      </c>
      <c r="I271" t="str">
        <f>CONCATENATE("http://opt.sauna-shops.ru/527-shapki-s-vyshivkoj/",A271,"-",H271,".html")</f>
        <v>http://opt.sauna-shops.ru/527-shapki-s-vyshivkoj/827-shapka-dlya-bani-i-sauny-banya-bochka.html</v>
      </c>
      <c r="J271" s="2" t="str">
        <f t="shared" si="5"/>
        <v>http://opt.sauna-shops.ru/527-shapki-s-vyshivkoj/827-shapka-dlya-bani-i-sauny-banya-bochka.html</v>
      </c>
      <c r="K271" s="5"/>
    </row>
    <row r="272" spans="1:11" x14ac:dyDescent="0.25">
      <c r="A272" s="10">
        <v>828</v>
      </c>
      <c r="B272" s="5" t="s">
        <v>6058</v>
      </c>
      <c r="C272" s="5" t="s">
        <v>709</v>
      </c>
      <c r="D272" s="5" t="str">
        <f>HYPERLINK(I272, C272)</f>
        <v>Шапка для бани и сауны Баня</v>
      </c>
      <c r="E272" s="5" t="s">
        <v>334</v>
      </c>
      <c r="F272" s="11" t="s">
        <v>6081</v>
      </c>
      <c r="G272" s="6">
        <v>9900</v>
      </c>
      <c r="H272" t="s">
        <v>710</v>
      </c>
      <c r="I272" t="str">
        <f>CONCATENATE("http://opt.sauna-shops.ru/527-shapki-s-vyshivkoj/",A272,"-",H272,".html")</f>
        <v>http://opt.sauna-shops.ru/527-shapki-s-vyshivkoj/828-shapka-dlya-bani-i-sauny-banya.html</v>
      </c>
      <c r="J272" s="2" t="str">
        <f t="shared" si="5"/>
        <v>http://opt.sauna-shops.ru/527-shapki-s-vyshivkoj/828-shapka-dlya-bani-i-sauny-banya.html</v>
      </c>
      <c r="K272" s="5"/>
    </row>
    <row r="273" spans="1:11" x14ac:dyDescent="0.25">
      <c r="A273" s="10">
        <v>829</v>
      </c>
      <c r="B273" s="5" t="s">
        <v>6058</v>
      </c>
      <c r="C273" s="5" t="s">
        <v>711</v>
      </c>
      <c r="D273" s="5" t="str">
        <f>HYPERLINK(I273, C273)</f>
        <v>Шапка для бани и сауны Баня до и после</v>
      </c>
      <c r="E273" s="5" t="s">
        <v>334</v>
      </c>
      <c r="F273" s="11" t="s">
        <v>6081</v>
      </c>
      <c r="G273" s="6">
        <v>9908</v>
      </c>
      <c r="H273" t="s">
        <v>712</v>
      </c>
      <c r="I273" t="str">
        <f>CONCATENATE("http://opt.sauna-shops.ru/527-shapki-s-vyshivkoj/",A273,"-",H273,".html")</f>
        <v>http://opt.sauna-shops.ru/527-shapki-s-vyshivkoj/829-shapka-dlya-bani-i-sauny-banya-do-i-posle.html</v>
      </c>
      <c r="J273" s="2" t="str">
        <f t="shared" si="5"/>
        <v>http://opt.sauna-shops.ru/527-shapki-s-vyshivkoj/829-shapka-dlya-bani-i-sauny-banya-do-i-posle.html</v>
      </c>
      <c r="K273" s="5"/>
    </row>
    <row r="274" spans="1:11" x14ac:dyDescent="0.25">
      <c r="A274" s="10">
        <v>830</v>
      </c>
      <c r="B274" s="5" t="s">
        <v>6058</v>
      </c>
      <c r="C274" s="5" t="s">
        <v>713</v>
      </c>
      <c r="D274" s="5" t="str">
        <f>HYPERLINK(I274, C274)</f>
        <v>Шапка для бани и сауны Без веника не входить (желудь)</v>
      </c>
      <c r="E274" s="5" t="s">
        <v>334</v>
      </c>
      <c r="F274" s="11" t="s">
        <v>6081</v>
      </c>
      <c r="G274" s="6">
        <v>9915</v>
      </c>
      <c r="H274" t="s">
        <v>714</v>
      </c>
      <c r="I274" t="str">
        <f>CONCATENATE("http://opt.sauna-shops.ru/527-shapki-s-vyshivkoj/",A274,"-",H274,".html")</f>
        <v>http://opt.sauna-shops.ru/527-shapki-s-vyshivkoj/830-shapka-dlya-bani-i-sauny-bez-venika-ne-vkhodit-zhelud.html</v>
      </c>
      <c r="J274" s="2" t="str">
        <f t="shared" si="5"/>
        <v>http://opt.sauna-shops.ru/527-shapki-s-vyshivkoj/830-shapka-dlya-bani-i-sauny-bez-venika-ne-vkhodit-zhelud.html</v>
      </c>
      <c r="K274" s="5"/>
    </row>
    <row r="275" spans="1:11" x14ac:dyDescent="0.25">
      <c r="A275" s="10">
        <v>831</v>
      </c>
      <c r="B275" s="5" t="s">
        <v>6058</v>
      </c>
      <c r="C275" s="5" t="s">
        <v>715</v>
      </c>
      <c r="D275" s="5" t="str">
        <f>HYPERLINK(I275, C275)</f>
        <v>Шапка для бани и сауны Без веника не входить (знак)</v>
      </c>
      <c r="E275" s="5" t="s">
        <v>334</v>
      </c>
      <c r="F275" s="11" t="s">
        <v>6081</v>
      </c>
      <c r="G275" s="6">
        <v>9916</v>
      </c>
      <c r="H275" t="s">
        <v>716</v>
      </c>
      <c r="I275" t="str">
        <f>CONCATENATE("http://opt.sauna-shops.ru/527-shapki-s-vyshivkoj/",A275,"-",H275,".html")</f>
        <v>http://opt.sauna-shops.ru/527-shapki-s-vyshivkoj/831-shapka-dlya-bani-i-sauny-bez-venika-ne-vkhodit-znak.html</v>
      </c>
      <c r="J275" s="2" t="str">
        <f t="shared" si="5"/>
        <v>http://opt.sauna-shops.ru/527-shapki-s-vyshivkoj/831-shapka-dlya-bani-i-sauny-bez-venika-ne-vkhodit-znak.html</v>
      </c>
      <c r="K275" s="5"/>
    </row>
    <row r="276" spans="1:11" x14ac:dyDescent="0.25">
      <c r="A276" s="10">
        <v>832</v>
      </c>
      <c r="B276" s="5" t="s">
        <v>6058</v>
      </c>
      <c r="C276" s="5" t="s">
        <v>717</v>
      </c>
      <c r="D276" s="5" t="str">
        <f>HYPERLINK(I276, C276)</f>
        <v>Шапка для бани и сауны В бане все равны (флаг)</v>
      </c>
      <c r="E276" s="5" t="s">
        <v>334</v>
      </c>
      <c r="F276" s="11" t="s">
        <v>6081</v>
      </c>
      <c r="G276" s="6">
        <v>9924</v>
      </c>
      <c r="H276" t="s">
        <v>718</v>
      </c>
      <c r="I276" t="str">
        <f>CONCATENATE("http://opt.sauna-shops.ru/527-shapki-s-vyshivkoj/",A276,"-",H276,".html")</f>
        <v>http://opt.sauna-shops.ru/527-shapki-s-vyshivkoj/832-shapka-dlya-bani-i-sauny-v-bane-vse-ravny-flag.html</v>
      </c>
      <c r="J276" s="2" t="str">
        <f t="shared" si="5"/>
        <v>http://opt.sauna-shops.ru/527-shapki-s-vyshivkoj/832-shapka-dlya-bani-i-sauny-v-bane-vse-ravny-flag.html</v>
      </c>
      <c r="K276" s="5"/>
    </row>
    <row r="277" spans="1:11" x14ac:dyDescent="0.25">
      <c r="A277" s="10">
        <v>833</v>
      </c>
      <c r="B277" s="5" t="s">
        <v>6058</v>
      </c>
      <c r="C277" s="5" t="s">
        <v>719</v>
      </c>
      <c r="D277" s="5" t="str">
        <f>HYPERLINK(I277, C277)</f>
        <v>Шапка для бани и сауны В бане ген. нет (фуражка)</v>
      </c>
      <c r="E277" s="5" t="s">
        <v>334</v>
      </c>
      <c r="F277" s="11" t="s">
        <v>6081</v>
      </c>
      <c r="G277" s="6">
        <v>9925</v>
      </c>
      <c r="H277" t="s">
        <v>720</v>
      </c>
      <c r="I277" t="str">
        <f>CONCATENATE("http://opt.sauna-shops.ru/527-shapki-s-vyshivkoj/",A277,"-",H277,".html")</f>
        <v>http://opt.sauna-shops.ru/527-shapki-s-vyshivkoj/833-shapka-dlya-bani-i-sauny-v-bane-gen-net-furazhka.html</v>
      </c>
      <c r="J277" s="2" t="str">
        <f t="shared" si="5"/>
        <v>http://opt.sauna-shops.ru/527-shapki-s-vyshivkoj/833-shapka-dlya-bani-i-sauny-v-bane-gen-net-furazhka.html</v>
      </c>
      <c r="K277" s="5"/>
    </row>
    <row r="278" spans="1:11" x14ac:dyDescent="0.25">
      <c r="A278" s="10">
        <v>834</v>
      </c>
      <c r="B278" s="5" t="s">
        <v>6058</v>
      </c>
      <c r="C278" s="5" t="s">
        <v>533</v>
      </c>
      <c r="D278" s="5" t="str">
        <f>HYPERLINK(I278, C278)</f>
        <v>Шапка для бани и сауны В бане генералов нет (звезда)</v>
      </c>
      <c r="E278" s="5" t="s">
        <v>334</v>
      </c>
      <c r="F278" s="11" t="s">
        <v>6081</v>
      </c>
      <c r="G278" s="6">
        <v>9926</v>
      </c>
      <c r="H278" t="s">
        <v>534</v>
      </c>
      <c r="I278" t="str">
        <f>CONCATENATE("http://opt.sauna-shops.ru/527-shapki-s-vyshivkoj/",A278,"-",H278,".html")</f>
        <v>http://opt.sauna-shops.ru/527-shapki-s-vyshivkoj/834-shapka-dlya-bani-i-sauny-v-bane-generalov-net-zvezda.html</v>
      </c>
      <c r="J278" s="2" t="str">
        <f t="shared" si="5"/>
        <v>http://opt.sauna-shops.ru/527-shapki-s-vyshivkoj/834-shapka-dlya-bani-i-sauny-v-bane-generalov-net-zvezda.html</v>
      </c>
      <c r="K278" s="5"/>
    </row>
    <row r="279" spans="1:11" x14ac:dyDescent="0.25">
      <c r="A279" s="10">
        <v>835</v>
      </c>
      <c r="B279" s="5" t="s">
        <v>6058</v>
      </c>
      <c r="C279" s="5" t="s">
        <v>721</v>
      </c>
      <c r="D279" s="5" t="str">
        <f>HYPERLINK(I279, C279)</f>
        <v>Шапка для бани и сауны В баню!!!</v>
      </c>
      <c r="E279" s="5" t="s">
        <v>334</v>
      </c>
      <c r="F279" s="11" t="s">
        <v>6081</v>
      </c>
      <c r="G279" s="6">
        <v>9936</v>
      </c>
      <c r="H279" t="s">
        <v>722</v>
      </c>
      <c r="I279" t="str">
        <f>CONCATENATE("http://opt.sauna-shops.ru/527-shapki-s-vyshivkoj/",A279,"-",H279,".html")</f>
        <v>http://opt.sauna-shops.ru/527-shapki-s-vyshivkoj/835-shapka-dlya-bani-i-sauny-v-banyu.html</v>
      </c>
      <c r="J279" s="2" t="str">
        <f t="shared" si="5"/>
        <v>http://opt.sauna-shops.ru/527-shapki-s-vyshivkoj/835-shapka-dlya-bani-i-sauny-v-banyu.html</v>
      </c>
      <c r="K279" s="5"/>
    </row>
    <row r="280" spans="1:11" x14ac:dyDescent="0.25">
      <c r="A280" s="10">
        <v>836</v>
      </c>
      <c r="B280" s="5" t="s">
        <v>6058</v>
      </c>
      <c r="C280" s="5" t="s">
        <v>723</v>
      </c>
      <c r="D280" s="5" t="str">
        <f>HYPERLINK(I280, C280)</f>
        <v>Шапка для бани и сауны В нашей бане девки краше (Жасмин)</v>
      </c>
      <c r="E280" s="5" t="s">
        <v>334</v>
      </c>
      <c r="F280" s="11" t="s">
        <v>6081</v>
      </c>
      <c r="G280" s="6">
        <v>9939</v>
      </c>
      <c r="H280" t="s">
        <v>724</v>
      </c>
      <c r="I280" t="str">
        <f>CONCATENATE("http://opt.sauna-shops.ru/527-shapki-s-vyshivkoj/",A280,"-",H280,".html")</f>
        <v>http://opt.sauna-shops.ru/527-shapki-s-vyshivkoj/836-shapka-dlya-bani-i-sauny-v-nashej-bane-devki-krashe-zhasmin.html</v>
      </c>
      <c r="J280" s="2" t="str">
        <f t="shared" si="5"/>
        <v>http://opt.sauna-shops.ru/527-shapki-s-vyshivkoj/836-shapka-dlya-bani-i-sauny-v-nashej-bane-devki-krashe-zhasmin.html</v>
      </c>
      <c r="K280" s="5"/>
    </row>
    <row r="281" spans="1:11" x14ac:dyDescent="0.25">
      <c r="A281" s="10">
        <v>837</v>
      </c>
      <c r="B281" s="5" t="s">
        <v>6058</v>
      </c>
      <c r="C281" s="5" t="s">
        <v>725</v>
      </c>
      <c r="D281" s="5" t="str">
        <f>HYPERLINK(I281, C281)</f>
        <v>Шапка для бани и сауны Выпусти пар (чайник)</v>
      </c>
      <c r="E281" s="5" t="s">
        <v>334</v>
      </c>
      <c r="F281" s="11" t="s">
        <v>6081</v>
      </c>
      <c r="G281" s="6">
        <v>9950</v>
      </c>
      <c r="H281" t="s">
        <v>726</v>
      </c>
      <c r="I281" t="str">
        <f>CONCATENATE("http://opt.sauna-shops.ru/527-shapki-s-vyshivkoj/",A281,"-",H281,".html")</f>
        <v>http://opt.sauna-shops.ru/527-shapki-s-vyshivkoj/837-shapka-dlya-bani-i-sauny-vypusti-par-chajnik.html</v>
      </c>
      <c r="J281" s="2" t="str">
        <f t="shared" si="5"/>
        <v>http://opt.sauna-shops.ru/527-shapki-s-vyshivkoj/837-shapka-dlya-bani-i-sauny-vypusti-par-chajnik.html</v>
      </c>
      <c r="K281" s="5"/>
    </row>
    <row r="282" spans="1:11" x14ac:dyDescent="0.25">
      <c r="A282" s="10">
        <v>838</v>
      </c>
      <c r="B282" s="5" t="s">
        <v>6058</v>
      </c>
      <c r="C282" s="5" t="s">
        <v>426</v>
      </c>
      <c r="D282" s="5" t="str">
        <f>HYPERLINK(I282, C282)</f>
        <v>Шапка для бани и сауны Добрая банька</v>
      </c>
      <c r="E282" s="5" t="s">
        <v>334</v>
      </c>
      <c r="F282" s="11" t="s">
        <v>6081</v>
      </c>
      <c r="G282" s="6">
        <v>9972</v>
      </c>
      <c r="H282" t="s">
        <v>427</v>
      </c>
      <c r="I282" t="str">
        <f>CONCATENATE("http://opt.sauna-shops.ru/527-shapki-s-vyshivkoj/",A282,"-",H282,".html")</f>
        <v>http://opt.sauna-shops.ru/527-shapki-s-vyshivkoj/838-shapka-dlya-bani-i-sauny-dobraya-banka.html</v>
      </c>
      <c r="J282" s="2" t="str">
        <f t="shared" si="5"/>
        <v>http://opt.sauna-shops.ru/527-shapki-s-vyshivkoj/838-shapka-dlya-bani-i-sauny-dobraya-banka.html</v>
      </c>
      <c r="K282" s="5"/>
    </row>
    <row r="283" spans="1:11" x14ac:dyDescent="0.25">
      <c r="A283" s="10">
        <v>839</v>
      </c>
      <c r="B283" s="5" t="s">
        <v>6058</v>
      </c>
      <c r="C283" s="5" t="s">
        <v>727</v>
      </c>
      <c r="D283" s="5" t="str">
        <f>HYPERLINK(I283, C283)</f>
        <v>Шапка для бани и сауны Есть веник и для тебя (кактус)</v>
      </c>
      <c r="E283" s="5" t="s">
        <v>334</v>
      </c>
      <c r="F283" s="11" t="s">
        <v>6081</v>
      </c>
      <c r="G283" s="6">
        <v>9978</v>
      </c>
      <c r="H283" t="s">
        <v>728</v>
      </c>
      <c r="I283" t="str">
        <f>CONCATENATE("http://opt.sauna-shops.ru/527-shapki-s-vyshivkoj/",A283,"-",H283,".html")</f>
        <v>http://opt.sauna-shops.ru/527-shapki-s-vyshivkoj/839-shapka-dlya-bani-i-sauny-est-venik-i-dlya-tebya-kaktus.html</v>
      </c>
      <c r="J283" s="2" t="str">
        <f t="shared" si="5"/>
        <v>http://opt.sauna-shops.ru/527-shapki-s-vyshivkoj/839-shapka-dlya-bani-i-sauny-est-venik-i-dlya-tebya-kaktus.html</v>
      </c>
      <c r="K283" s="5"/>
    </row>
    <row r="284" spans="1:11" x14ac:dyDescent="0.25">
      <c r="A284" s="10">
        <v>840</v>
      </c>
      <c r="B284" s="5" t="s">
        <v>6059</v>
      </c>
      <c r="C284" s="5" t="s">
        <v>729</v>
      </c>
      <c r="D284" s="5" t="str">
        <f>HYPERLINK(I284, C284)</f>
        <v>Шапка для бани и сауны Жизнь удалась (bear)</v>
      </c>
      <c r="E284" s="5" t="s">
        <v>334</v>
      </c>
      <c r="F284" s="11" t="s">
        <v>6081</v>
      </c>
      <c r="G284" s="6">
        <v>9986</v>
      </c>
      <c r="H284" t="s">
        <v>730</v>
      </c>
      <c r="I284" t="str">
        <f>CONCATENATE("http://opt.sauna-shops.ru/527-shapki-s-vyshivkoj/",A284,"-",H284,".html")</f>
        <v>http://opt.sauna-shops.ru/527-shapki-s-vyshivkoj/840-shapka-dlya-bani-i-sauny-zhizn-udalas-bear.html</v>
      </c>
      <c r="J284" s="2" t="str">
        <f t="shared" si="5"/>
        <v>http://opt.sauna-shops.ru/527-shapki-s-vyshivkoj/840-shapka-dlya-bani-i-sauny-zhizn-udalas-bear.html</v>
      </c>
      <c r="K284" s="5"/>
    </row>
    <row r="285" spans="1:11" x14ac:dyDescent="0.25">
      <c r="A285" s="10">
        <v>841</v>
      </c>
      <c r="B285" s="5" t="s">
        <v>6058</v>
      </c>
      <c r="C285" s="5" t="s">
        <v>731</v>
      </c>
      <c r="D285" s="5" t="str">
        <f>HYPERLINK(I285, C285)</f>
        <v>Шапка для бани и сауны Жизнь удалась (заяц)</v>
      </c>
      <c r="E285" s="5" t="s">
        <v>334</v>
      </c>
      <c r="F285" s="11" t="s">
        <v>6081</v>
      </c>
      <c r="G285" s="6">
        <v>9987</v>
      </c>
      <c r="H285" t="s">
        <v>732</v>
      </c>
      <c r="I285" t="str">
        <f>CONCATENATE("http://opt.sauna-shops.ru/527-shapki-s-vyshivkoj/",A285,"-",H285,".html")</f>
        <v>http://opt.sauna-shops.ru/527-shapki-s-vyshivkoj/841-shapka-dlya-bani-i-sauny-zhizn-udalas-zayac.html</v>
      </c>
      <c r="J285" s="2" t="str">
        <f t="shared" si="5"/>
        <v>http://opt.sauna-shops.ru/527-shapki-s-vyshivkoj/841-shapka-dlya-bani-i-sauny-zhizn-udalas-zayac.html</v>
      </c>
      <c r="K285" s="5"/>
    </row>
    <row r="286" spans="1:11" x14ac:dyDescent="0.25">
      <c r="A286" s="10">
        <v>842</v>
      </c>
      <c r="B286" s="5" t="s">
        <v>6058</v>
      </c>
      <c r="C286" s="5" t="s">
        <v>733</v>
      </c>
      <c r="D286" s="5" t="str">
        <f>HYPERLINK(I286, C286)</f>
        <v>Шапка для бани и сауны Крутой</v>
      </c>
      <c r="E286" s="5" t="s">
        <v>334</v>
      </c>
      <c r="F286" s="11" t="s">
        <v>6081</v>
      </c>
      <c r="G286" s="6">
        <v>1008</v>
      </c>
      <c r="H286" t="s">
        <v>734</v>
      </c>
      <c r="I286" t="str">
        <f>CONCATENATE("http://opt.sauna-shops.ru/527-shapki-s-vyshivkoj/",A286,"-",H286,".html")</f>
        <v>http://opt.sauna-shops.ru/527-shapki-s-vyshivkoj/842-shapka-dlya-bani-i-sauny-krutoj.html</v>
      </c>
      <c r="J286" s="2" t="str">
        <f t="shared" si="5"/>
        <v>http://opt.sauna-shops.ru/527-shapki-s-vyshivkoj/842-shapka-dlya-bani-i-sauny-krutoj.html</v>
      </c>
      <c r="K286" s="5"/>
    </row>
    <row r="287" spans="1:11" x14ac:dyDescent="0.25">
      <c r="A287" s="10">
        <v>843</v>
      </c>
      <c r="B287" s="5" t="s">
        <v>6058</v>
      </c>
      <c r="C287" s="5" t="s">
        <v>735</v>
      </c>
      <c r="D287" s="5" t="str">
        <f>HYPERLINK(I287, C287)</f>
        <v>Шапка для бани и сауны Кто не бухает тот не отдыхает</v>
      </c>
      <c r="E287" s="5" t="s">
        <v>334</v>
      </c>
      <c r="F287" s="11" t="s">
        <v>6081</v>
      </c>
      <c r="G287" s="6">
        <v>1009</v>
      </c>
      <c r="H287" t="s">
        <v>399</v>
      </c>
      <c r="I287" t="str">
        <f>CONCATENATE("http://opt.sauna-shops.ru/527-shapki-s-vyshivkoj/",A287,"-",H287,".html")</f>
        <v>http://opt.sauna-shops.ru/527-shapki-s-vyshivkoj/843-shapka-dlya-bani-i-sauny-kto-ne-bukhaet-tot-ne-otdykhaet.html</v>
      </c>
      <c r="J287" s="2" t="str">
        <f t="shared" si="5"/>
        <v>http://opt.sauna-shops.ru/527-shapki-s-vyshivkoj/843-shapka-dlya-bani-i-sauny-kto-ne-bukhaet-tot-ne-otdykhaet.html</v>
      </c>
      <c r="K287" s="5"/>
    </row>
    <row r="288" spans="1:11" x14ac:dyDescent="0.25">
      <c r="A288" s="10">
        <v>844</v>
      </c>
      <c r="B288" s="5" t="s">
        <v>6058</v>
      </c>
      <c r="C288" s="5" t="s">
        <v>736</v>
      </c>
      <c r="D288" s="5" t="str">
        <f>HYPERLINK(I288, C288)</f>
        <v>Шапка для бани и сауны Невзирая на чины все равны</v>
      </c>
      <c r="E288" s="5" t="s">
        <v>334</v>
      </c>
      <c r="F288" s="11" t="s">
        <v>6081</v>
      </c>
      <c r="G288" s="6">
        <v>1035</v>
      </c>
      <c r="H288" t="s">
        <v>737</v>
      </c>
      <c r="I288" t="str">
        <f>CONCATENATE("http://opt.sauna-shops.ru/527-shapki-s-vyshivkoj/",A288,"-",H288,".html")</f>
        <v>http://opt.sauna-shops.ru/527-shapki-s-vyshivkoj/844-shapka-dlya-bani-i-sauny-nevziraya-na-chiny-vse-ravny.html</v>
      </c>
      <c r="J288" s="2" t="str">
        <f t="shared" si="5"/>
        <v>http://opt.sauna-shops.ru/527-shapki-s-vyshivkoj/844-shapka-dlya-bani-i-sauny-nevziraya-na-chiny-vse-ravny.html</v>
      </c>
      <c r="K288" s="5"/>
    </row>
    <row r="289" spans="1:11" x14ac:dyDescent="0.25">
      <c r="A289" s="10">
        <v>845</v>
      </c>
      <c r="B289" s="5" t="s">
        <v>6058</v>
      </c>
      <c r="C289" s="5" t="s">
        <v>738</v>
      </c>
      <c r="D289" s="5" t="str">
        <f>HYPERLINK(I289, C289)</f>
        <v>Шапка для бани и сауны Норму знаю (мышь)</v>
      </c>
      <c r="E289" s="5" t="s">
        <v>334</v>
      </c>
      <c r="F289" s="11" t="s">
        <v>6081</v>
      </c>
      <c r="G289" s="6">
        <v>1037</v>
      </c>
      <c r="H289" t="s">
        <v>739</v>
      </c>
      <c r="I289" t="str">
        <f>CONCATENATE("http://opt.sauna-shops.ru/527-shapki-s-vyshivkoj/",A289,"-",H289,".html")</f>
        <v>http://opt.sauna-shops.ru/527-shapki-s-vyshivkoj/845-shapka-dlya-bani-i-sauny-normu-znayu-mysh.html</v>
      </c>
      <c r="J289" s="2" t="str">
        <f t="shared" si="5"/>
        <v>http://opt.sauna-shops.ru/527-shapki-s-vyshivkoj/845-shapka-dlya-bani-i-sauny-normu-znayu-mysh.html</v>
      </c>
      <c r="K289" s="5"/>
    </row>
    <row r="290" spans="1:11" x14ac:dyDescent="0.25">
      <c r="A290" s="10">
        <v>846</v>
      </c>
      <c r="B290" s="5" t="s">
        <v>6058</v>
      </c>
      <c r="C290" s="5" t="s">
        <v>740</v>
      </c>
      <c r="D290" s="5" t="str">
        <f>HYPERLINK(I290, C290)</f>
        <v>Шапка для бани и сауны Опять нет повода</v>
      </c>
      <c r="E290" s="5" t="s">
        <v>334</v>
      </c>
      <c r="F290" s="11" t="s">
        <v>6081</v>
      </c>
      <c r="G290" s="6">
        <v>1041</v>
      </c>
      <c r="H290" t="s">
        <v>741</v>
      </c>
      <c r="I290" t="str">
        <f>CONCATENATE("http://opt.sauna-shops.ru/527-shapki-s-vyshivkoj/",A290,"-",H290,".html")</f>
        <v>http://opt.sauna-shops.ru/527-shapki-s-vyshivkoj/846-shapka-dlya-bani-i-sauny-opyat-net-povoda.html</v>
      </c>
      <c r="J290" s="2" t="str">
        <f t="shared" si="5"/>
        <v>http://opt.sauna-shops.ru/527-shapki-s-vyshivkoj/846-shapka-dlya-bani-i-sauny-opyat-net-povoda.html</v>
      </c>
      <c r="K290" s="5"/>
    </row>
    <row r="291" spans="1:11" x14ac:dyDescent="0.25">
      <c r="A291" s="10">
        <v>847</v>
      </c>
      <c r="B291" s="5" t="s">
        <v>6058</v>
      </c>
      <c r="C291" s="5" t="s">
        <v>742</v>
      </c>
      <c r="D291" s="5" t="str">
        <f>HYPERLINK(I291, C291)</f>
        <v>Шапка для бани и сауны Парься от души</v>
      </c>
      <c r="E291" s="5" t="s">
        <v>334</v>
      </c>
      <c r="F291" s="11" t="s">
        <v>6081</v>
      </c>
      <c r="G291" s="6">
        <v>1045</v>
      </c>
      <c r="H291" t="s">
        <v>743</v>
      </c>
      <c r="I291" t="str">
        <f>CONCATENATE("http://opt.sauna-shops.ru/527-shapki-s-vyshivkoj/",A291,"-",H291,".html")</f>
        <v>http://opt.sauna-shops.ru/527-shapki-s-vyshivkoj/847-shapka-dlya-bani-i-sauny-parsya-ot-dushi.html</v>
      </c>
      <c r="J291" s="2" t="str">
        <f t="shared" si="5"/>
        <v>http://opt.sauna-shops.ru/527-shapki-s-vyshivkoj/847-shapka-dlya-bani-i-sauny-parsya-ot-dushi.html</v>
      </c>
      <c r="K291" s="5"/>
    </row>
    <row r="292" spans="1:11" x14ac:dyDescent="0.25">
      <c r="A292" s="10">
        <v>848</v>
      </c>
      <c r="B292" s="5" t="s">
        <v>6058</v>
      </c>
      <c r="C292" s="5" t="s">
        <v>744</v>
      </c>
      <c r="D292" s="5" t="str">
        <f>HYPERLINK(I292, C292)</f>
        <v>Шапка для бани и сауны Парюсь (ноги)</v>
      </c>
      <c r="E292" s="5" t="s">
        <v>334</v>
      </c>
      <c r="F292" s="11" t="s">
        <v>6081</v>
      </c>
      <c r="G292" s="6">
        <v>1046</v>
      </c>
      <c r="H292" t="s">
        <v>745</v>
      </c>
      <c r="I292" t="str">
        <f>CONCATENATE("http://opt.sauna-shops.ru/527-shapki-s-vyshivkoj/",A292,"-",H292,".html")</f>
        <v>http://opt.sauna-shops.ru/527-shapki-s-vyshivkoj/848-shapka-dlya-bani-i-sauny-paryus-nogi.html</v>
      </c>
      <c r="J292" s="2" t="str">
        <f t="shared" si="5"/>
        <v>http://opt.sauna-shops.ru/527-shapki-s-vyshivkoj/848-shapka-dlya-bani-i-sauny-paryus-nogi.html</v>
      </c>
      <c r="K292" s="5"/>
    </row>
    <row r="293" spans="1:11" x14ac:dyDescent="0.25">
      <c r="A293" s="10">
        <v>849</v>
      </c>
      <c r="B293" s="5" t="s">
        <v>6058</v>
      </c>
      <c r="C293" s="5" t="s">
        <v>746</v>
      </c>
      <c r="D293" s="5" t="str">
        <f>HYPERLINK(I293, C293)</f>
        <v>Шапка для бани и сауны Попаримся</v>
      </c>
      <c r="E293" s="5" t="s">
        <v>334</v>
      </c>
      <c r="F293" s="11" t="s">
        <v>6081</v>
      </c>
      <c r="G293" s="6">
        <v>1061</v>
      </c>
      <c r="H293" t="s">
        <v>747</v>
      </c>
      <c r="I293" t="str">
        <f>CONCATENATE("http://opt.sauna-shops.ru/527-shapki-s-vyshivkoj/",A293,"-",H293,".html")</f>
        <v>http://opt.sauna-shops.ru/527-shapki-s-vyshivkoj/849-shapka-dlya-bani-i-sauny-poparimsya.html</v>
      </c>
      <c r="J293" s="2" t="str">
        <f t="shared" si="5"/>
        <v>http://opt.sauna-shops.ru/527-shapki-s-vyshivkoj/849-shapka-dlya-bani-i-sauny-poparimsya.html</v>
      </c>
      <c r="K293" s="5"/>
    </row>
    <row r="294" spans="1:11" x14ac:dyDescent="0.25">
      <c r="A294" s="10">
        <v>850</v>
      </c>
      <c r="B294" s="5" t="s">
        <v>6058</v>
      </c>
      <c r="C294" s="5" t="s">
        <v>748</v>
      </c>
      <c r="D294" s="5" t="str">
        <f>HYPERLINK(I294, C294)</f>
        <v>Шапка для бани и сауны Русская баня""</v>
      </c>
      <c r="E294" s="5" t="s">
        <v>334</v>
      </c>
      <c r="F294" s="11" t="s">
        <v>6081</v>
      </c>
      <c r="G294" s="6">
        <v>1073</v>
      </c>
      <c r="H294" t="s">
        <v>749</v>
      </c>
      <c r="I294" t="str">
        <f>CONCATENATE("http://opt.sauna-shops.ru/527-shapki-s-vyshivkoj/",A294,"-",H294,".html")</f>
        <v>http://opt.sauna-shops.ru/527-shapki-s-vyshivkoj/850-shapka-dlya-bani-i-sauny-russkaya-banya.html</v>
      </c>
      <c r="J294" s="2" t="str">
        <f t="shared" si="5"/>
        <v>http://opt.sauna-shops.ru/527-shapki-s-vyshivkoj/850-shapka-dlya-bani-i-sauny-russkaya-banya.html</v>
      </c>
      <c r="K294" s="5"/>
    </row>
    <row r="295" spans="1:11" x14ac:dyDescent="0.25">
      <c r="A295" s="10">
        <v>851</v>
      </c>
      <c r="B295" s="5" t="s">
        <v>6058</v>
      </c>
      <c r="C295" s="5" t="s">
        <v>750</v>
      </c>
      <c r="D295" s="5" t="str">
        <f>HYPERLINK(I295, C295)</f>
        <v>Шапка для бани и сауны СЛП (дом)</v>
      </c>
      <c r="E295" s="5" t="s">
        <v>334</v>
      </c>
      <c r="F295" s="11" t="s">
        <v>6081</v>
      </c>
      <c r="G295" s="6">
        <v>1083</v>
      </c>
      <c r="H295" t="s">
        <v>751</v>
      </c>
      <c r="I295" t="str">
        <f>CONCATENATE("http://opt.sauna-shops.ru/527-shapki-s-vyshivkoj/",A295,"-",H295,".html")</f>
        <v>http://opt.sauna-shops.ru/527-shapki-s-vyshivkoj/851-shapka-dlya-bani-i-sauny-slp-dom.html</v>
      </c>
      <c r="J295" s="2" t="str">
        <f t="shared" si="5"/>
        <v>http://opt.sauna-shops.ru/527-shapki-s-vyshivkoj/851-shapka-dlya-bani-i-sauny-slp-dom.html</v>
      </c>
      <c r="K295" s="5"/>
    </row>
    <row r="296" spans="1:11" x14ac:dyDescent="0.25">
      <c r="A296" s="10">
        <v>852</v>
      </c>
      <c r="B296" s="5" t="s">
        <v>6058</v>
      </c>
      <c r="C296" s="5" t="s">
        <v>752</v>
      </c>
      <c r="D296" s="5" t="str">
        <f>HYPERLINK(I296, C296)</f>
        <v>Шапка для бани и сауны Хочу в баню" (дев.)"</v>
      </c>
      <c r="E296" s="5" t="s">
        <v>334</v>
      </c>
      <c r="F296" s="11" t="s">
        <v>6081</v>
      </c>
      <c r="G296" s="6">
        <v>1097</v>
      </c>
      <c r="H296" t="s">
        <v>753</v>
      </c>
      <c r="I296" t="str">
        <f>CONCATENATE("http://opt.sauna-shops.ru/527-shapki-s-vyshivkoj/",A296,"-",H296,".html")</f>
        <v>http://opt.sauna-shops.ru/527-shapki-s-vyshivkoj/852-shapka-dlya-bani-i-sauny-khochu-v-banyu-dev.html</v>
      </c>
      <c r="J296" s="2" t="str">
        <f t="shared" si="5"/>
        <v>http://opt.sauna-shops.ru/527-shapki-s-vyshivkoj/852-shapka-dlya-bani-i-sauny-khochu-v-banyu-dev.html</v>
      </c>
      <c r="K296" s="5"/>
    </row>
    <row r="297" spans="1:11" x14ac:dyDescent="0.25">
      <c r="A297" s="10">
        <v>853</v>
      </c>
      <c r="B297" s="5" t="s">
        <v>6058</v>
      </c>
      <c r="C297" s="5" t="s">
        <v>754</v>
      </c>
      <c r="D297" s="5" t="str">
        <f>HYPERLINK(I297, C297)</f>
        <v>Шапка для бани и сауны Царь" (лев)"</v>
      </c>
      <c r="E297" s="5" t="s">
        <v>334</v>
      </c>
      <c r="F297" s="11" t="s">
        <v>6081</v>
      </c>
      <c r="G297" s="6">
        <v>1107</v>
      </c>
      <c r="H297" t="s">
        <v>755</v>
      </c>
      <c r="I297" t="str">
        <f>CONCATENATE("http://opt.sauna-shops.ru/527-shapki-s-vyshivkoj/",A297,"-",H297,".html")</f>
        <v>http://opt.sauna-shops.ru/527-shapki-s-vyshivkoj/853-shapka-dlya-bani-i-sauny-car-lev.html</v>
      </c>
      <c r="J297" s="2" t="str">
        <f t="shared" si="5"/>
        <v>http://opt.sauna-shops.ru/527-shapki-s-vyshivkoj/853-shapka-dlya-bani-i-sauny-car-lev.html</v>
      </c>
      <c r="K297" s="5"/>
    </row>
    <row r="298" spans="1:11" x14ac:dyDescent="0.25">
      <c r="A298" s="10">
        <v>854</v>
      </c>
      <c r="B298" s="5" t="s">
        <v>6058</v>
      </c>
      <c r="C298" s="5" t="s">
        <v>756</v>
      </c>
      <c r="D298" s="5" t="str">
        <f>HYPERLINK(I298, C298)</f>
        <v>Шапка для бани и сауны Чемпион по банному спорту""</v>
      </c>
      <c r="E298" s="5" t="s">
        <v>334</v>
      </c>
      <c r="F298" s="11" t="s">
        <v>6081</v>
      </c>
      <c r="G298" s="6">
        <v>1108</v>
      </c>
      <c r="H298" t="s">
        <v>757</v>
      </c>
      <c r="I298" t="str">
        <f>CONCATENATE("http://opt.sauna-shops.ru/527-shapki-s-vyshivkoj/",A298,"-",H298,".html")</f>
        <v>http://opt.sauna-shops.ru/527-shapki-s-vyshivkoj/854-shapka-dlya-bani-i-sauny-chempion-po-bannomu-sportu.html</v>
      </c>
      <c r="J298" s="2" t="str">
        <f t="shared" si="5"/>
        <v>http://opt.sauna-shops.ru/527-shapki-s-vyshivkoj/854-shapka-dlya-bani-i-sauny-chempion-po-bannomu-sportu.html</v>
      </c>
      <c r="K298" s="5"/>
    </row>
    <row r="299" spans="1:11" x14ac:dyDescent="0.25">
      <c r="A299" s="10">
        <v>855</v>
      </c>
      <c r="B299" s="5" t="s">
        <v>6058</v>
      </c>
      <c r="C299" s="5" t="s">
        <v>758</v>
      </c>
      <c r="D299" s="5" t="str">
        <f>HYPERLINK(I299, C299)</f>
        <v>Шапка для бани Два наряда вне очереди</v>
      </c>
      <c r="E299" s="5" t="s">
        <v>334</v>
      </c>
      <c r="F299" s="11" t="s">
        <v>6081</v>
      </c>
      <c r="G299" s="6">
        <v>2346</v>
      </c>
      <c r="H299" t="s">
        <v>759</v>
      </c>
      <c r="I299" t="str">
        <f>CONCATENATE("http://opt.sauna-shops.ru/527-shapki-s-vyshivkoj/",A299,"-",H299,".html")</f>
        <v>http://opt.sauna-shops.ru/527-shapki-s-vyshivkoj/855-shapka-dlya-bani-dva-naryada-vne-ocheredi.html</v>
      </c>
      <c r="J299" s="2" t="str">
        <f t="shared" ref="J299:J362" si="6">HYPERLINK(I299)</f>
        <v>http://opt.sauna-shops.ru/527-shapki-s-vyshivkoj/855-shapka-dlya-bani-dva-naryada-vne-ocheredi.html</v>
      </c>
      <c r="K299" s="5"/>
    </row>
    <row r="300" spans="1:11" x14ac:dyDescent="0.25">
      <c r="A300" s="10">
        <v>856</v>
      </c>
      <c r="B300" s="5" t="s">
        <v>6058</v>
      </c>
      <c r="C300" s="5" t="s">
        <v>760</v>
      </c>
      <c r="D300" s="5" t="str">
        <f>HYPERLINK(I300, C300)</f>
        <v>Шапка для бани Барыня</v>
      </c>
      <c r="E300" s="5" t="s">
        <v>334</v>
      </c>
      <c r="F300" s="11" t="s">
        <v>6081</v>
      </c>
      <c r="G300" s="6">
        <v>2347</v>
      </c>
      <c r="H300" t="s">
        <v>761</v>
      </c>
      <c r="I300" t="str">
        <f>CONCATENATE("http://opt.sauna-shops.ru/527-shapki-s-vyshivkoj/",A300,"-",H300,".html")</f>
        <v>http://opt.sauna-shops.ru/527-shapki-s-vyshivkoj/856-shapka-dlya-bani-barynya.html</v>
      </c>
      <c r="J300" s="2" t="str">
        <f t="shared" si="6"/>
        <v>http://opt.sauna-shops.ru/527-shapki-s-vyshivkoj/856-shapka-dlya-bani-barynya.html</v>
      </c>
      <c r="K300" s="5"/>
    </row>
    <row r="301" spans="1:11" x14ac:dyDescent="0.25">
      <c r="A301" s="10">
        <v>857</v>
      </c>
      <c r="B301" s="5" t="s">
        <v>6058</v>
      </c>
      <c r="C301" s="5" t="s">
        <v>762</v>
      </c>
      <c r="D301" s="5" t="str">
        <f>HYPERLINK(I301, C301)</f>
        <v>Шапка для бани Береги яйца смолоду</v>
      </c>
      <c r="E301" s="5" t="s">
        <v>334</v>
      </c>
      <c r="F301" s="11" t="s">
        <v>6081</v>
      </c>
      <c r="G301" s="6">
        <v>2348</v>
      </c>
      <c r="H301" t="s">
        <v>763</v>
      </c>
      <c r="I301" t="str">
        <f>CONCATENATE("http://opt.sauna-shops.ru/527-shapki-s-vyshivkoj/",A301,"-",H301,".html")</f>
        <v>http://opt.sauna-shops.ru/527-shapki-s-vyshivkoj/857-shapka-dlya-bani-beregi-yajca-smolodu.html</v>
      </c>
      <c r="J301" s="2" t="str">
        <f t="shared" si="6"/>
        <v>http://opt.sauna-shops.ru/527-shapki-s-vyshivkoj/857-shapka-dlya-bani-beregi-yajca-smolodu.html</v>
      </c>
      <c r="K301" s="5"/>
    </row>
    <row r="302" spans="1:11" x14ac:dyDescent="0.25">
      <c r="A302" s="10">
        <v>858</v>
      </c>
      <c r="B302" s="5" t="s">
        <v>6058</v>
      </c>
      <c r="C302" s="5" t="s">
        <v>764</v>
      </c>
      <c r="D302" s="5" t="str">
        <f>HYPERLINK(I302, C302)</f>
        <v>Шапка для бани Будь здоров</v>
      </c>
      <c r="E302" s="5" t="s">
        <v>334</v>
      </c>
      <c r="F302" s="11" t="s">
        <v>6081</v>
      </c>
      <c r="G302" s="6">
        <v>2349</v>
      </c>
      <c r="H302" t="s">
        <v>765</v>
      </c>
      <c r="I302" t="str">
        <f>CONCATENATE("http://opt.sauna-shops.ru/527-shapki-s-vyshivkoj/",A302,"-",H302,".html")</f>
        <v>http://opt.sauna-shops.ru/527-shapki-s-vyshivkoj/858-shapka-dlya-bani-bud-zdorov.html</v>
      </c>
      <c r="J302" s="2" t="str">
        <f t="shared" si="6"/>
        <v>http://opt.sauna-shops.ru/527-shapki-s-vyshivkoj/858-shapka-dlya-bani-bud-zdorov.html</v>
      </c>
      <c r="K302" s="5"/>
    </row>
    <row r="303" spans="1:11" x14ac:dyDescent="0.25">
      <c r="A303" s="10">
        <v>859</v>
      </c>
      <c r="B303" s="5" t="s">
        <v>6058</v>
      </c>
      <c r="C303" s="5" t="s">
        <v>766</v>
      </c>
      <c r="D303" s="5" t="str">
        <f>HYPERLINK(I303, C303)</f>
        <v>Шапка для бани В здоровом теле</v>
      </c>
      <c r="E303" s="5" t="s">
        <v>334</v>
      </c>
      <c r="F303" s="11" t="s">
        <v>6250</v>
      </c>
      <c r="G303" s="6">
        <v>2350</v>
      </c>
      <c r="H303" t="s">
        <v>767</v>
      </c>
      <c r="I303" t="str">
        <f>CONCATENATE("http://opt.sauna-shops.ru/527-shapki-s-vyshivkoj/",A303,"-",H303,".html")</f>
        <v>http://opt.sauna-shops.ru/527-shapki-s-vyshivkoj/859-shapka-dlya-bani-v-zdorovom-tele.html</v>
      </c>
      <c r="J303" s="2" t="str">
        <f t="shared" si="6"/>
        <v>http://opt.sauna-shops.ru/527-shapki-s-vyshivkoj/859-shapka-dlya-bani-v-zdorovom-tele.html</v>
      </c>
      <c r="K303" s="5"/>
    </row>
    <row r="304" spans="1:11" x14ac:dyDescent="0.25">
      <c r="A304" s="10">
        <v>860</v>
      </c>
      <c r="B304" s="5" t="s">
        <v>6058</v>
      </c>
      <c r="C304" s="5" t="s">
        <v>768</v>
      </c>
      <c r="D304" s="5" t="str">
        <f>HYPERLINK(I304, C304)</f>
        <v>Шапка для бани Царь, просто царь</v>
      </c>
      <c r="E304" s="5" t="s">
        <v>334</v>
      </c>
      <c r="F304" s="11" t="s">
        <v>6081</v>
      </c>
      <c r="G304" s="6">
        <v>2351</v>
      </c>
      <c r="H304" t="s">
        <v>769</v>
      </c>
      <c r="I304" t="str">
        <f>CONCATENATE("http://opt.sauna-shops.ru/527-shapki-s-vyshivkoj/",A304,"-",H304,".html")</f>
        <v>http://opt.sauna-shops.ru/527-shapki-s-vyshivkoj/860-shapka-dlya-bani-car-prosto-car.html</v>
      </c>
      <c r="J304" s="2" t="str">
        <f t="shared" si="6"/>
        <v>http://opt.sauna-shops.ru/527-shapki-s-vyshivkoj/860-shapka-dlya-bani-car-prosto-car.html</v>
      </c>
      <c r="K304" s="5"/>
    </row>
    <row r="305" spans="1:11" x14ac:dyDescent="0.25">
      <c r="A305" s="10">
        <v>861</v>
      </c>
      <c r="B305" s="5" t="s">
        <v>6058</v>
      </c>
      <c r="C305" s="5" t="s">
        <v>770</v>
      </c>
      <c r="D305" s="5" t="str">
        <f>HYPERLINK(I305, C305)</f>
        <v>Шапка для бани с накатом в ассорт.</v>
      </c>
      <c r="E305" s="5" t="s">
        <v>334</v>
      </c>
      <c r="F305" s="11" t="s">
        <v>6250</v>
      </c>
      <c r="G305" s="6">
        <v>2773</v>
      </c>
      <c r="H305" t="s">
        <v>771</v>
      </c>
      <c r="I305" t="str">
        <f>CONCATENATE("http://opt.sauna-shops.ru/527-shapki-s-vyshivkoj/",A305,"-",H305,".html")</f>
        <v>http://opt.sauna-shops.ru/527-shapki-s-vyshivkoj/861-shapka-dlya-bani-s-nakatom-v-assort.html</v>
      </c>
      <c r="J305" s="2" t="str">
        <f t="shared" si="6"/>
        <v>http://opt.sauna-shops.ru/527-shapki-s-vyshivkoj/861-shapka-dlya-bani-s-nakatom-v-assort.html</v>
      </c>
      <c r="K305" s="5"/>
    </row>
    <row r="306" spans="1:11" x14ac:dyDescent="0.25">
      <c r="A306" s="10">
        <v>862</v>
      </c>
      <c r="B306" s="5" t="s">
        <v>6058</v>
      </c>
      <c r="C306" s="5" t="s">
        <v>772</v>
      </c>
      <c r="D306" s="5" t="str">
        <f>HYPERLINK(I306, C306)</f>
        <v>Шапка для бани 4-кл. с выш. (фигурный край) в ассорт.</v>
      </c>
      <c r="E306" s="5" t="s">
        <v>334</v>
      </c>
      <c r="F306" s="11" t="s">
        <v>6082</v>
      </c>
      <c r="G306" s="6">
        <v>2953</v>
      </c>
      <c r="H306" t="s">
        <v>773</v>
      </c>
      <c r="I306" t="str">
        <f>CONCATENATE("http://opt.sauna-shops.ru/527-shapki-s-vyshivkoj/",A306,"-",H306,".html")</f>
        <v>http://opt.sauna-shops.ru/527-shapki-s-vyshivkoj/862-shapka-dlya-bani-4-kl-s-vysh-figurnyj-kraj-v-assort.html</v>
      </c>
      <c r="J306" s="2" t="str">
        <f t="shared" si="6"/>
        <v>http://opt.sauna-shops.ru/527-shapki-s-vyshivkoj/862-shapka-dlya-bani-4-kl-s-vysh-figurnyj-kraj-v-assort.html</v>
      </c>
      <c r="K306" s="5"/>
    </row>
    <row r="307" spans="1:11" x14ac:dyDescent="0.25">
      <c r="A307" s="10">
        <v>863</v>
      </c>
      <c r="B307" s="5" t="s">
        <v>6058</v>
      </c>
      <c r="C307" s="5" t="s">
        <v>774</v>
      </c>
      <c r="D307" s="5" t="str">
        <f>HYPERLINK(I307, C307)</f>
        <v>Шапка для бани ПШ комби с выш. в ассорт.</v>
      </c>
      <c r="E307" s="5" t="s">
        <v>334</v>
      </c>
      <c r="F307" s="11" t="s">
        <v>6083</v>
      </c>
      <c r="G307" s="6">
        <v>3310</v>
      </c>
      <c r="H307" t="s">
        <v>775</v>
      </c>
      <c r="I307" t="str">
        <f>CONCATENATE("http://opt.sauna-shops.ru/527-shapki-s-vyshivkoj/",A307,"-",H307,".html")</f>
        <v>http://opt.sauna-shops.ru/527-shapki-s-vyshivkoj/863-shapka-dlya-bani-psh-kombi-s-vysh-v-assort.html</v>
      </c>
      <c r="J307" s="2" t="str">
        <f t="shared" si="6"/>
        <v>http://opt.sauna-shops.ru/527-shapki-s-vyshivkoj/863-shapka-dlya-bani-psh-kombi-s-vysh-v-assort.html</v>
      </c>
      <c r="K307" s="5"/>
    </row>
    <row r="308" spans="1:11" x14ac:dyDescent="0.25">
      <c r="A308" s="10">
        <v>864</v>
      </c>
      <c r="B308" s="5" t="s">
        <v>6058</v>
      </c>
      <c r="C308" s="5" t="s">
        <v>776</v>
      </c>
      <c r="D308" s="5" t="str">
        <f>HYPERLINK(I308, C308)</f>
        <v>Шапка для бани 2014</v>
      </c>
      <c r="E308" s="5" t="s">
        <v>334</v>
      </c>
      <c r="F308" s="11" t="s">
        <v>6081</v>
      </c>
      <c r="G308" s="6">
        <v>3555</v>
      </c>
      <c r="H308" t="s">
        <v>777</v>
      </c>
      <c r="I308" t="str">
        <f>CONCATENATE("http://opt.sauna-shops.ru/527-shapki-s-vyshivkoj/",A308,"-",H308,".html")</f>
        <v>http://opt.sauna-shops.ru/527-shapki-s-vyshivkoj/864-shapka-dlya-bani-2014.html</v>
      </c>
      <c r="J308" s="2" t="str">
        <f t="shared" si="6"/>
        <v>http://opt.sauna-shops.ru/527-shapki-s-vyshivkoj/864-shapka-dlya-bani-2014.html</v>
      </c>
      <c r="K308" s="5"/>
    </row>
    <row r="309" spans="1:11" x14ac:dyDescent="0.25">
      <c r="A309" s="10">
        <v>865</v>
      </c>
      <c r="B309" s="5" t="s">
        <v>6058</v>
      </c>
      <c r="C309" s="5" t="s">
        <v>778</v>
      </c>
      <c r="D309" s="5" t="str">
        <f>HYPERLINK(I309, C309)</f>
        <v>Шапка для бани 2014 С новым годом</v>
      </c>
      <c r="E309" s="5" t="s">
        <v>334</v>
      </c>
      <c r="F309" s="11" t="s">
        <v>6081</v>
      </c>
      <c r="G309" s="6">
        <v>3556</v>
      </c>
      <c r="H309" t="s">
        <v>779</v>
      </c>
      <c r="I309" t="str">
        <f>CONCATENATE("http://opt.sauna-shops.ru/527-shapki-s-vyshivkoj/",A309,"-",H309,".html")</f>
        <v>http://opt.sauna-shops.ru/527-shapki-s-vyshivkoj/865-shapka-dlya-bani-2014-s-novym-godom.html</v>
      </c>
      <c r="J309" s="2" t="str">
        <f t="shared" si="6"/>
        <v>http://opt.sauna-shops.ru/527-shapki-s-vyshivkoj/865-shapka-dlya-bani-2014-s-novym-godom.html</v>
      </c>
      <c r="K309" s="5"/>
    </row>
    <row r="310" spans="1:11" x14ac:dyDescent="0.25">
      <c r="A310" s="10">
        <v>866</v>
      </c>
      <c r="B310" s="5" t="s">
        <v>6058</v>
      </c>
      <c r="C310" s="5" t="s">
        <v>780</v>
      </c>
      <c r="D310" s="5" t="str">
        <f>HYPERLINK(I310, C310)</f>
        <v>Шапка для бани Банщик всея руси</v>
      </c>
      <c r="E310" s="5" t="s">
        <v>334</v>
      </c>
      <c r="F310" s="11" t="s">
        <v>6081</v>
      </c>
      <c r="G310" s="6">
        <v>3557</v>
      </c>
      <c r="H310" t="s">
        <v>781</v>
      </c>
      <c r="I310" t="str">
        <f>CONCATENATE("http://opt.sauna-shops.ru/527-shapki-s-vyshivkoj/",A310,"-",H310,".html")</f>
        <v>http://opt.sauna-shops.ru/527-shapki-s-vyshivkoj/866-shapka-dlya-bani-banshhik-vseya-rusi.html</v>
      </c>
      <c r="J310" s="2" t="str">
        <f t="shared" si="6"/>
        <v>http://opt.sauna-shops.ru/527-shapki-s-vyshivkoj/866-shapka-dlya-bani-banshhik-vseya-rusi.html</v>
      </c>
      <c r="K310" s="5"/>
    </row>
    <row r="311" spans="1:11" x14ac:dyDescent="0.25">
      <c r="A311" s="10">
        <v>867</v>
      </c>
      <c r="B311" s="5" t="s">
        <v>6058</v>
      </c>
      <c r="C311" s="5" t="s">
        <v>782</v>
      </c>
      <c r="D311" s="5" t="str">
        <f>HYPERLINK(I311, C311)</f>
        <v>Шапка для бани Генералиссимус</v>
      </c>
      <c r="E311" s="5" t="s">
        <v>334</v>
      </c>
      <c r="F311" s="11" t="s">
        <v>6081</v>
      </c>
      <c r="G311" s="6">
        <v>3558</v>
      </c>
      <c r="H311" t="s">
        <v>783</v>
      </c>
      <c r="I311" t="str">
        <f>CONCATENATE("http://opt.sauna-shops.ru/527-shapki-s-vyshivkoj/",A311,"-",H311,".html")</f>
        <v>http://opt.sauna-shops.ru/527-shapki-s-vyshivkoj/867-shapka-dlya-bani-generalissimus.html</v>
      </c>
      <c r="J311" s="2" t="str">
        <f t="shared" si="6"/>
        <v>http://opt.sauna-shops.ru/527-shapki-s-vyshivkoj/867-shapka-dlya-bani-generalissimus.html</v>
      </c>
      <c r="K311" s="5"/>
    </row>
    <row r="312" spans="1:11" x14ac:dyDescent="0.25">
      <c r="A312" s="10">
        <v>868</v>
      </c>
      <c r="B312" s="5" t="s">
        <v>6058</v>
      </c>
      <c r="C312" s="5" t="s">
        <v>784</v>
      </c>
      <c r="D312" s="5" t="str">
        <f>HYPERLINK(I312, C312)</f>
        <v>Шапка для бани За тех, кто в сапогах</v>
      </c>
      <c r="E312" s="5" t="s">
        <v>334</v>
      </c>
      <c r="F312" s="11" t="s">
        <v>6081</v>
      </c>
      <c r="G312" s="6">
        <v>3561</v>
      </c>
      <c r="H312" t="s">
        <v>785</v>
      </c>
      <c r="I312" t="str">
        <f>CONCATENATE("http://opt.sauna-shops.ru/527-shapki-s-vyshivkoj/",A312,"-",H312,".html")</f>
        <v>http://opt.sauna-shops.ru/527-shapki-s-vyshivkoj/868-shapka-dlya-bani-za-tekh-kto-v-sapogakh.html</v>
      </c>
      <c r="J312" s="2" t="str">
        <f t="shared" si="6"/>
        <v>http://opt.sauna-shops.ru/527-shapki-s-vyshivkoj/868-shapka-dlya-bani-za-tekh-kto-v-sapogakh.html</v>
      </c>
      <c r="K312" s="5"/>
    </row>
    <row r="313" spans="1:11" x14ac:dyDescent="0.25">
      <c r="A313" s="10">
        <v>3613</v>
      </c>
      <c r="B313" s="5" t="s">
        <v>6058</v>
      </c>
      <c r="C313" s="5" t="s">
        <v>5897</v>
      </c>
      <c r="D313" s="5" t="str">
        <f>HYPERLINK(I313, C313)</f>
        <v>Шапка для бани Овен</v>
      </c>
      <c r="E313" s="5" t="s">
        <v>334</v>
      </c>
      <c r="F313" s="11" t="s">
        <v>6081</v>
      </c>
      <c r="G313" s="6">
        <v>4281</v>
      </c>
      <c r="H313" t="s">
        <v>5898</v>
      </c>
      <c r="I313" t="str">
        <f>CONCATENATE("http://opt.sauna-shops.ru/527-shapki-s-vyshivkoj/",A313,"-",H313,".html")</f>
        <v>http://opt.sauna-shops.ru/527-shapki-s-vyshivkoj/3613-shapka-dlya-bani-oven.html</v>
      </c>
      <c r="J313" s="2" t="str">
        <f t="shared" si="6"/>
        <v>http://opt.sauna-shops.ru/527-shapki-s-vyshivkoj/3613-shapka-dlya-bani-oven.html</v>
      </c>
      <c r="K313" s="5"/>
    </row>
    <row r="314" spans="1:11" x14ac:dyDescent="0.25">
      <c r="A314" s="10">
        <v>3614</v>
      </c>
      <c r="B314" s="5" t="s">
        <v>6058</v>
      </c>
      <c r="C314" s="5" t="s">
        <v>5899</v>
      </c>
      <c r="D314" s="5" t="str">
        <f>HYPERLINK(I314, C314)</f>
        <v>Шапка для бани Все бабы как бабы..</v>
      </c>
      <c r="E314" s="5" t="s">
        <v>334</v>
      </c>
      <c r="F314" s="11" t="s">
        <v>6081</v>
      </c>
      <c r="G314" s="6">
        <v>4282</v>
      </c>
      <c r="H314" t="s">
        <v>5900</v>
      </c>
      <c r="I314" t="str">
        <f>CONCATENATE("http://opt.sauna-shops.ru/527-shapki-s-vyshivkoj/",A314,"-",H314,".html")</f>
        <v>http://opt.sauna-shops.ru/527-shapki-s-vyshivkoj/3614-shapka-dlya-bani-vse-baby-kak-baby.html</v>
      </c>
      <c r="J314" s="2" t="str">
        <f t="shared" si="6"/>
        <v>http://opt.sauna-shops.ru/527-shapki-s-vyshivkoj/3614-shapka-dlya-bani-vse-baby-kak-baby.html</v>
      </c>
      <c r="K314" s="5"/>
    </row>
    <row r="315" spans="1:11" x14ac:dyDescent="0.25">
      <c r="A315" s="10">
        <v>3615</v>
      </c>
      <c r="B315" s="5" t="s">
        <v>6058</v>
      </c>
      <c r="C315" s="5" t="s">
        <v>5901</v>
      </c>
      <c r="D315" s="5" t="str">
        <f>HYPERLINK(I315, C315)</f>
        <v>Шапка для бани Царица</v>
      </c>
      <c r="E315" s="5" t="s">
        <v>334</v>
      </c>
      <c r="F315" s="11" t="s">
        <v>6081</v>
      </c>
      <c r="G315" s="6">
        <v>4283</v>
      </c>
      <c r="H315" t="s">
        <v>5902</v>
      </c>
      <c r="I315" t="str">
        <f>CONCATENATE("http://opt.sauna-shops.ru/527-shapki-s-vyshivkoj/",A315,"-",H315,".html")</f>
        <v>http://opt.sauna-shops.ru/527-shapki-s-vyshivkoj/3615-shapka-dlya-bani-carica.html</v>
      </c>
      <c r="J315" s="2" t="str">
        <f t="shared" si="6"/>
        <v>http://opt.sauna-shops.ru/527-shapki-s-vyshivkoj/3615-shapka-dlya-bani-carica.html</v>
      </c>
      <c r="K315" s="5"/>
    </row>
    <row r="316" spans="1:11" x14ac:dyDescent="0.25">
      <c r="A316" s="10">
        <v>3616</v>
      </c>
      <c r="B316" s="5" t="s">
        <v>6058</v>
      </c>
      <c r="C316" s="5" t="s">
        <v>5903</v>
      </c>
      <c r="D316" s="5" t="str">
        <f>HYPERLINK(I316, C316)</f>
        <v>Шапка для бани Царь</v>
      </c>
      <c r="E316" s="5" t="s">
        <v>334</v>
      </c>
      <c r="F316" s="11" t="s">
        <v>6081</v>
      </c>
      <c r="G316" s="6">
        <v>4284</v>
      </c>
      <c r="H316" t="s">
        <v>5904</v>
      </c>
      <c r="I316" t="str">
        <f>CONCATENATE("http://opt.sauna-shops.ru/527-shapki-s-vyshivkoj/",A316,"-",H316,".html")</f>
        <v>http://opt.sauna-shops.ru/527-shapki-s-vyshivkoj/3616-shapka-dlya-bani-car.html</v>
      </c>
      <c r="J316" s="2" t="str">
        <f t="shared" si="6"/>
        <v>http://opt.sauna-shops.ru/527-shapki-s-vyshivkoj/3616-shapka-dlya-bani-car.html</v>
      </c>
      <c r="K316" s="5"/>
    </row>
    <row r="317" spans="1:11" x14ac:dyDescent="0.25">
      <c r="A317" s="10">
        <v>3617</v>
      </c>
      <c r="B317" s="5" t="s">
        <v>6058</v>
      </c>
      <c r="C317" s="5" t="s">
        <v>5905</v>
      </c>
      <c r="D317" s="5" t="str">
        <f>HYPERLINK(I317, C317)</f>
        <v xml:space="preserve">Шапка банная шерсть свыш в ас-те + косметичка </v>
      </c>
      <c r="E317" s="5" t="s">
        <v>334</v>
      </c>
      <c r="F317" s="11" t="s">
        <v>6070</v>
      </c>
      <c r="G317" s="6">
        <v>4292</v>
      </c>
      <c r="H317" t="s">
        <v>5906</v>
      </c>
      <c r="I317" t="str">
        <f>CONCATENATE("http://opt.sauna-shops.ru/527-shapki-s-vyshivkoj/",A317,"-",H317,".html")</f>
        <v>http://opt.sauna-shops.ru/527-shapki-s-vyshivkoj/3617-shapka-bannaya-sherst-svysh-v-as-te-kosmetichka-.html</v>
      </c>
      <c r="J317" s="2" t="str">
        <f t="shared" si="6"/>
        <v>http://opt.sauna-shops.ru/527-shapki-s-vyshivkoj/3617-shapka-bannaya-sherst-svysh-v-as-te-kosmetichka-.html</v>
      </c>
      <c r="K317" s="5"/>
    </row>
    <row r="318" spans="1:11" x14ac:dyDescent="0.25">
      <c r="A318" s="10">
        <v>3677</v>
      </c>
      <c r="B318" s="5" t="s">
        <v>6058</v>
      </c>
      <c r="C318" s="5" t="s">
        <v>6026</v>
      </c>
      <c r="D318" s="5" t="str">
        <f>HYPERLINK(I318, C318)</f>
        <v>Шапка для бани В баню не пускать</v>
      </c>
      <c r="E318" s="5" t="s">
        <v>334</v>
      </c>
      <c r="F318" s="11" t="s">
        <v>6081</v>
      </c>
      <c r="G318" s="6">
        <v>48201</v>
      </c>
      <c r="H318" t="s">
        <v>6027</v>
      </c>
      <c r="I318" t="str">
        <f>CONCATENATE("http://opt.sauna-shops.ru/527-shapki-s-vyshivkoj/",A318,"-",H318,".html")</f>
        <v>http://opt.sauna-shops.ru/527-shapki-s-vyshivkoj/3677-shapka-dlya-bani-v-banyu-ne-puskat.html</v>
      </c>
      <c r="J318" s="2" t="str">
        <f t="shared" si="6"/>
        <v>http://opt.sauna-shops.ru/527-shapki-s-vyshivkoj/3677-shapka-dlya-bani-v-banyu-ne-puskat.html</v>
      </c>
      <c r="K318" s="5"/>
    </row>
    <row r="319" spans="1:11" x14ac:dyDescent="0.25">
      <c r="A319" s="10">
        <v>3678</v>
      </c>
      <c r="B319" s="5" t="s">
        <v>6058</v>
      </c>
      <c r="C319" s="5" t="s">
        <v>6028</v>
      </c>
      <c r="D319" s="5" t="str">
        <f>HYPERLINK(I319, C319)</f>
        <v>Шапка для бани Гуляй народ</v>
      </c>
      <c r="E319" s="5" t="s">
        <v>334</v>
      </c>
      <c r="F319" s="11" t="s">
        <v>6081</v>
      </c>
      <c r="G319" s="6">
        <v>48202</v>
      </c>
      <c r="H319" t="s">
        <v>6029</v>
      </c>
      <c r="I319" t="str">
        <f>CONCATENATE("http://opt.sauna-shops.ru/527-shapki-s-vyshivkoj/",A319,"-",H319,".html")</f>
        <v>http://opt.sauna-shops.ru/527-shapki-s-vyshivkoj/3678-shapka-dlya-bani-gulyaj-narod.html</v>
      </c>
      <c r="J319" s="2" t="str">
        <f t="shared" si="6"/>
        <v>http://opt.sauna-shops.ru/527-shapki-s-vyshivkoj/3678-shapka-dlya-bani-gulyaj-narod.html</v>
      </c>
      <c r="K319" s="5"/>
    </row>
    <row r="320" spans="1:11" x14ac:dyDescent="0.25">
      <c r="A320" s="10">
        <v>3679</v>
      </c>
      <c r="B320" s="5" t="s">
        <v>6058</v>
      </c>
      <c r="C320" s="5" t="s">
        <v>6030</v>
      </c>
      <c r="D320" s="5" t="str">
        <f>HYPERLINK(I320, C320)</f>
        <v>Шапка для бани Мистер президент</v>
      </c>
      <c r="E320" s="5" t="s">
        <v>334</v>
      </c>
      <c r="F320" s="11" t="s">
        <v>6081</v>
      </c>
      <c r="G320" s="6">
        <v>48203</v>
      </c>
      <c r="H320" t="s">
        <v>6031</v>
      </c>
      <c r="I320" t="str">
        <f>CONCATENATE("http://opt.sauna-shops.ru/527-shapki-s-vyshivkoj/",A320,"-",H320,".html")</f>
        <v>http://opt.sauna-shops.ru/527-shapki-s-vyshivkoj/3679-shapka-dlya-bani-mister-prezident.html</v>
      </c>
      <c r="J320" s="2" t="str">
        <f t="shared" si="6"/>
        <v>http://opt.sauna-shops.ru/527-shapki-s-vyshivkoj/3679-shapka-dlya-bani-mister-prezident.html</v>
      </c>
      <c r="K320" s="5"/>
    </row>
    <row r="321" spans="1:11" x14ac:dyDescent="0.25">
      <c r="A321" s="10">
        <v>3680</v>
      </c>
      <c r="B321" s="5" t="s">
        <v>6058</v>
      </c>
      <c r="C321" s="5" t="s">
        <v>6032</v>
      </c>
      <c r="D321" s="5" t="str">
        <f>HYPERLINK(I321, C321)</f>
        <v>Шапка для бани Хозяин бани</v>
      </c>
      <c r="E321" s="5" t="s">
        <v>334</v>
      </c>
      <c r="F321" s="11" t="s">
        <v>6065</v>
      </c>
      <c r="G321" s="6">
        <v>48204</v>
      </c>
      <c r="H321" t="s">
        <v>6033</v>
      </c>
      <c r="I321" t="str">
        <f>CONCATENATE("http://opt.sauna-shops.ru/527-shapki-s-vyshivkoj/",A321,"-",H321,".html")</f>
        <v>http://opt.sauna-shops.ru/527-shapki-s-vyshivkoj/3680-shapka-dlya-bani-khozyain-bani.html</v>
      </c>
      <c r="J321" s="2" t="str">
        <f t="shared" si="6"/>
        <v>http://opt.sauna-shops.ru/527-shapki-s-vyshivkoj/3680-shapka-dlya-bani-khozyain-bani.html</v>
      </c>
      <c r="K321" s="5"/>
    </row>
    <row r="322" spans="1:11" x14ac:dyDescent="0.25">
      <c r="A322" s="10">
        <v>3507</v>
      </c>
      <c r="B322" s="5" t="s">
        <v>6058</v>
      </c>
      <c r="C322" s="5" t="s">
        <v>5691</v>
      </c>
      <c r="D322" s="5" t="str">
        <f>HYPERLINK(I322, C322)</f>
        <v>Шапка с вышивкой Банька""</v>
      </c>
      <c r="E322" s="5" t="s">
        <v>5692</v>
      </c>
      <c r="F322" s="11" t="s">
        <v>6082</v>
      </c>
      <c r="G322" s="6">
        <v>9807</v>
      </c>
      <c r="H322" t="s">
        <v>5693</v>
      </c>
      <c r="I322" t="str">
        <f>CONCATENATE("http://opt.sauna-shops.ru/568-shapki-5-kl/",A322,"-",H322,".html")</f>
        <v>http://opt.sauna-shops.ru/568-shapki-5-kl/3507-shapka-s-vyshivkoj-banka.html</v>
      </c>
      <c r="J322" s="2" t="str">
        <f t="shared" si="6"/>
        <v>http://opt.sauna-shops.ru/568-shapki-5-kl/3507-shapka-s-vyshivkoj-banka.html</v>
      </c>
      <c r="K322" s="5"/>
    </row>
    <row r="323" spans="1:11" x14ac:dyDescent="0.25">
      <c r="A323" s="10">
        <v>3508</v>
      </c>
      <c r="B323" s="5" t="s">
        <v>6058</v>
      </c>
      <c r="C323" s="5" t="s">
        <v>5694</v>
      </c>
      <c r="D323" s="5" t="str">
        <f>HYPERLINK(I323, C323)</f>
        <v>Шапка с вышивкой Баня настоящего мужика""</v>
      </c>
      <c r="E323" s="5" t="s">
        <v>5692</v>
      </c>
      <c r="F323" s="11" t="s">
        <v>6082</v>
      </c>
      <c r="G323" s="6">
        <v>9808</v>
      </c>
      <c r="H323" t="s">
        <v>5695</v>
      </c>
      <c r="I323" t="str">
        <f>CONCATENATE("http://opt.sauna-shops.ru/568-shapki-5-kl/",A323,"-",H323,".html")</f>
        <v>http://opt.sauna-shops.ru/568-shapki-5-kl/3508-shapka-s-vyshivkoj-banya-nastoyasshego-muzhika.html</v>
      </c>
      <c r="J323" s="2" t="str">
        <f t="shared" si="6"/>
        <v>http://opt.sauna-shops.ru/568-shapki-5-kl/3508-shapka-s-vyshivkoj-banya-nastoyasshego-muzhika.html</v>
      </c>
      <c r="K323" s="5"/>
    </row>
    <row r="324" spans="1:11" x14ac:dyDescent="0.25">
      <c r="A324" s="10">
        <v>3509</v>
      </c>
      <c r="B324" s="5" t="s">
        <v>6058</v>
      </c>
      <c r="C324" s="5" t="s">
        <v>5696</v>
      </c>
      <c r="D324" s="5" t="str">
        <f>HYPERLINK(I324, C324)</f>
        <v>Шапка с вышивкой Баня по русски""</v>
      </c>
      <c r="E324" s="5" t="s">
        <v>5692</v>
      </c>
      <c r="F324" s="11" t="s">
        <v>6082</v>
      </c>
      <c r="G324" s="6">
        <v>9809</v>
      </c>
      <c r="H324" t="s">
        <v>5697</v>
      </c>
      <c r="I324" t="str">
        <f>CONCATENATE("http://opt.sauna-shops.ru/568-shapki-5-kl/",A324,"-",H324,".html")</f>
        <v>http://opt.sauna-shops.ru/568-shapki-5-kl/3509-shapka-s-vyshivkoj-banya-po-russki.html</v>
      </c>
      <c r="J324" s="2" t="str">
        <f t="shared" si="6"/>
        <v>http://opt.sauna-shops.ru/568-shapki-5-kl/3509-shapka-s-vyshivkoj-banya-po-russki.html</v>
      </c>
      <c r="K324" s="5"/>
    </row>
    <row r="325" spans="1:11" x14ac:dyDescent="0.25">
      <c r="A325" s="10">
        <v>3510</v>
      </c>
      <c r="B325" s="5" t="s">
        <v>6058</v>
      </c>
      <c r="C325" s="5" t="s">
        <v>5698</v>
      </c>
      <c r="D325" s="5" t="str">
        <f>HYPERLINK(I325, C325)</f>
        <v>Шапка с вышивкой Без веника не входить""</v>
      </c>
      <c r="E325" s="5" t="s">
        <v>5692</v>
      </c>
      <c r="F325" s="11" t="s">
        <v>6082</v>
      </c>
      <c r="G325" s="6">
        <v>9810</v>
      </c>
      <c r="H325" t="s">
        <v>5699</v>
      </c>
      <c r="I325" t="str">
        <f>CONCATENATE("http://opt.sauna-shops.ru/568-shapki-5-kl/",A325,"-",H325,".html")</f>
        <v>http://opt.sauna-shops.ru/568-shapki-5-kl/3510-shapka-s-vyshivkoj-bez-venika-ne-vkhodit.html</v>
      </c>
      <c r="J325" s="2" t="str">
        <f t="shared" si="6"/>
        <v>http://opt.sauna-shops.ru/568-shapki-5-kl/3510-shapka-s-vyshivkoj-bez-venika-ne-vkhodit.html</v>
      </c>
      <c r="K325" s="5"/>
    </row>
    <row r="326" spans="1:11" x14ac:dyDescent="0.25">
      <c r="A326" s="10">
        <v>3511</v>
      </c>
      <c r="B326" s="5" t="s">
        <v>6058</v>
      </c>
      <c r="C326" s="5" t="s">
        <v>5700</v>
      </c>
      <c r="D326" s="5" t="str">
        <f>HYPERLINK(I326, C326)</f>
        <v>Шапка с вышивкой Брось якорь""</v>
      </c>
      <c r="E326" s="5" t="s">
        <v>5692</v>
      </c>
      <c r="F326" s="11" t="s">
        <v>6082</v>
      </c>
      <c r="G326" s="6">
        <v>9811</v>
      </c>
      <c r="H326" t="s">
        <v>5701</v>
      </c>
      <c r="I326" t="str">
        <f>CONCATENATE("http://opt.sauna-shops.ru/568-shapki-5-kl/",A326,"-",H326,".html")</f>
        <v>http://opt.sauna-shops.ru/568-shapki-5-kl/3511-shapka-s-vyshivkoj-bros-yakor.html</v>
      </c>
      <c r="J326" s="2" t="str">
        <f t="shared" si="6"/>
        <v>http://opt.sauna-shops.ru/568-shapki-5-kl/3511-shapka-s-vyshivkoj-bros-yakor.html</v>
      </c>
      <c r="K326" s="5"/>
    </row>
    <row r="327" spans="1:11" x14ac:dyDescent="0.25">
      <c r="A327" s="10">
        <v>3512</v>
      </c>
      <c r="B327" s="5" t="s">
        <v>6058</v>
      </c>
      <c r="C327" s="5" t="s">
        <v>5702</v>
      </c>
      <c r="D327" s="5" t="str">
        <f>HYPERLINK(I327, C327)</f>
        <v>Шапка с вышивкой Все в баню""</v>
      </c>
      <c r="E327" s="5" t="s">
        <v>5692</v>
      </c>
      <c r="F327" s="11" t="s">
        <v>6082</v>
      </c>
      <c r="G327" s="6">
        <v>9812</v>
      </c>
      <c r="H327" t="s">
        <v>5703</v>
      </c>
      <c r="I327" t="str">
        <f>CONCATENATE("http://opt.sauna-shops.ru/568-shapki-5-kl/",A327,"-",H327,".html")</f>
        <v>http://opt.sauna-shops.ru/568-shapki-5-kl/3512-shapka-s-vyshivkoj-vse-v-banyu.html</v>
      </c>
      <c r="J327" s="2" t="str">
        <f t="shared" si="6"/>
        <v>http://opt.sauna-shops.ru/568-shapki-5-kl/3512-shapka-s-vyshivkoj-vse-v-banyu.html</v>
      </c>
      <c r="K327" s="5"/>
    </row>
    <row r="328" spans="1:11" x14ac:dyDescent="0.25">
      <c r="A328" s="10">
        <v>3513</v>
      </c>
      <c r="B328" s="5" t="s">
        <v>6058</v>
      </c>
      <c r="C328" s="5" t="s">
        <v>5704</v>
      </c>
      <c r="D328" s="5" t="str">
        <f>HYPERLINK(I328, C328)</f>
        <v>Шапка с вышивкой Генералов нет!""</v>
      </c>
      <c r="E328" s="5" t="s">
        <v>5692</v>
      </c>
      <c r="F328" s="11" t="s">
        <v>6082</v>
      </c>
      <c r="G328" s="6">
        <v>9813</v>
      </c>
      <c r="H328" t="s">
        <v>5705</v>
      </c>
      <c r="I328" t="str">
        <f>CONCATENATE("http://opt.sauna-shops.ru/568-shapki-5-kl/",A328,"-",H328,".html")</f>
        <v>http://opt.sauna-shops.ru/568-shapki-5-kl/3513-shapka-s-vyshivkoj-generalov-net.html</v>
      </c>
      <c r="J328" s="2" t="str">
        <f t="shared" si="6"/>
        <v>http://opt.sauna-shops.ru/568-shapki-5-kl/3513-shapka-s-vyshivkoj-generalov-net.html</v>
      </c>
      <c r="K328" s="5"/>
    </row>
    <row r="329" spans="1:11" x14ac:dyDescent="0.25">
      <c r="A329" s="10">
        <v>3514</v>
      </c>
      <c r="B329" s="5" t="s">
        <v>6058</v>
      </c>
      <c r="C329" s="5" t="s">
        <v>5706</v>
      </c>
      <c r="D329" s="5" t="str">
        <f>HYPERLINK(I329, C329)</f>
        <v>Шапка с вышивкой Денег много не бывает""</v>
      </c>
      <c r="E329" s="5" t="s">
        <v>5692</v>
      </c>
      <c r="F329" s="11" t="s">
        <v>6082</v>
      </c>
      <c r="G329" s="6">
        <v>9814</v>
      </c>
      <c r="H329" t="s">
        <v>5707</v>
      </c>
      <c r="I329" t="str">
        <f>CONCATENATE("http://opt.sauna-shops.ru/568-shapki-5-kl/",A329,"-",H329,".html")</f>
        <v>http://opt.sauna-shops.ru/568-shapki-5-kl/3514-shapka-s-vyshivkoj-deneg-mnogo-ne-byvaet.html</v>
      </c>
      <c r="J329" s="2" t="str">
        <f t="shared" si="6"/>
        <v>http://opt.sauna-shops.ru/568-shapki-5-kl/3514-shapka-s-vyshivkoj-deneg-mnogo-ne-byvaet.html</v>
      </c>
      <c r="K329" s="5"/>
    </row>
    <row r="330" spans="1:11" x14ac:dyDescent="0.25">
      <c r="A330" s="10">
        <v>3515</v>
      </c>
      <c r="B330" s="5" t="s">
        <v>6058</v>
      </c>
      <c r="C330" s="5" t="s">
        <v>5708</v>
      </c>
      <c r="D330" s="5" t="str">
        <f>HYPERLINK(I330, C330)</f>
        <v>Шапка с вышивкой Добрая баня""</v>
      </c>
      <c r="E330" s="5" t="s">
        <v>5692</v>
      </c>
      <c r="F330" s="11" t="s">
        <v>6082</v>
      </c>
      <c r="G330" s="6">
        <v>9815</v>
      </c>
      <c r="H330" t="s">
        <v>5709</v>
      </c>
      <c r="I330" t="str">
        <f>CONCATENATE("http://opt.sauna-shops.ru/568-shapki-5-kl/",A330,"-",H330,".html")</f>
        <v>http://opt.sauna-shops.ru/568-shapki-5-kl/3515-shapka-s-vyshivkoj-dobraya-banya.html</v>
      </c>
      <c r="J330" s="2" t="str">
        <f t="shared" si="6"/>
        <v>http://opt.sauna-shops.ru/568-shapki-5-kl/3515-shapka-s-vyshivkoj-dobraya-banya.html</v>
      </c>
      <c r="K330" s="5"/>
    </row>
    <row r="331" spans="1:11" x14ac:dyDescent="0.25">
      <c r="A331" s="10">
        <v>3516</v>
      </c>
      <c r="B331" s="5" t="s">
        <v>6058</v>
      </c>
      <c r="C331" s="5" t="s">
        <v>5710</v>
      </c>
      <c r="D331" s="5" t="str">
        <f>HYPERLINK(I331, C331)</f>
        <v>Шапка с вышивкой Жизнь удивительна""</v>
      </c>
      <c r="E331" s="5" t="s">
        <v>5692</v>
      </c>
      <c r="F331" s="11" t="s">
        <v>6082</v>
      </c>
      <c r="G331" s="6">
        <v>9817</v>
      </c>
      <c r="H331" t="s">
        <v>5711</v>
      </c>
      <c r="I331" t="str">
        <f>CONCATENATE("http://opt.sauna-shops.ru/568-shapki-5-kl/",A331,"-",H331,".html")</f>
        <v>http://opt.sauna-shops.ru/568-shapki-5-kl/3516-shapka-s-vyshivkoj-zhizn-udivitelna.html</v>
      </c>
      <c r="J331" s="2" t="str">
        <f t="shared" si="6"/>
        <v>http://opt.sauna-shops.ru/568-shapki-5-kl/3516-shapka-s-vyshivkoj-zhizn-udivitelna.html</v>
      </c>
      <c r="K331" s="5"/>
    </row>
    <row r="332" spans="1:11" x14ac:dyDescent="0.25">
      <c r="A332" s="10">
        <v>3517</v>
      </c>
      <c r="B332" s="5" t="s">
        <v>6058</v>
      </c>
      <c r="C332" s="5" t="s">
        <v>5712</v>
      </c>
      <c r="D332" s="5" t="str">
        <f>HYPERLINK(I332, C332)</f>
        <v>Шапка с вышивкой Заходите будет жарко""</v>
      </c>
      <c r="E332" s="5" t="s">
        <v>5692</v>
      </c>
      <c r="F332" s="11" t="s">
        <v>6082</v>
      </c>
      <c r="G332" s="6">
        <v>9818</v>
      </c>
      <c r="H332" t="s">
        <v>5713</v>
      </c>
      <c r="I332" t="str">
        <f>CONCATENATE("http://opt.sauna-shops.ru/568-shapki-5-kl/",A332,"-",H332,".html")</f>
        <v>http://opt.sauna-shops.ru/568-shapki-5-kl/3517-shapka-s-vyshivkoj-zakhodite-budet-zharko.html</v>
      </c>
      <c r="J332" s="2" t="str">
        <f t="shared" si="6"/>
        <v>http://opt.sauna-shops.ru/568-shapki-5-kl/3517-shapka-s-vyshivkoj-zakhodite-budet-zharko.html</v>
      </c>
      <c r="K332" s="5"/>
    </row>
    <row r="333" spans="1:11" x14ac:dyDescent="0.25">
      <c r="A333" s="10">
        <v>3518</v>
      </c>
      <c r="B333" s="5" t="s">
        <v>6058</v>
      </c>
      <c r="C333" s="5" t="s">
        <v>5714</v>
      </c>
      <c r="D333" s="5" t="str">
        <f>HYPERLINK(I333, C333)</f>
        <v>Шапка с вышивкой Звезда""</v>
      </c>
      <c r="E333" s="5" t="s">
        <v>5692</v>
      </c>
      <c r="F333" s="11" t="s">
        <v>6082</v>
      </c>
      <c r="G333" s="6">
        <v>9819</v>
      </c>
      <c r="H333" t="s">
        <v>5715</v>
      </c>
      <c r="I333" t="str">
        <f>CONCATENATE("http://opt.sauna-shops.ru/568-shapki-5-kl/",A333,"-",H333,".html")</f>
        <v>http://opt.sauna-shops.ru/568-shapki-5-kl/3518-shapka-s-vyshivkoj-zvezda.html</v>
      </c>
      <c r="J333" s="2" t="str">
        <f t="shared" si="6"/>
        <v>http://opt.sauna-shops.ru/568-shapki-5-kl/3518-shapka-s-vyshivkoj-zvezda.html</v>
      </c>
      <c r="K333" s="5"/>
    </row>
    <row r="334" spans="1:11" x14ac:dyDescent="0.25">
      <c r="A334" s="10">
        <v>3519</v>
      </c>
      <c r="B334" s="5" t="s">
        <v>6058</v>
      </c>
      <c r="C334" s="5" t="s">
        <v>5716</v>
      </c>
      <c r="D334" s="5" t="str">
        <f>HYPERLINK(I334, C334)</f>
        <v>Шапка с вышивкой Лучший банщик""</v>
      </c>
      <c r="E334" s="5" t="s">
        <v>5692</v>
      </c>
      <c r="F334" s="11" t="s">
        <v>6082</v>
      </c>
      <c r="G334" s="6">
        <v>9820</v>
      </c>
      <c r="H334" t="s">
        <v>5717</v>
      </c>
      <c r="I334" t="str">
        <f>CONCATENATE("http://opt.sauna-shops.ru/568-shapki-5-kl/",A334,"-",H334,".html")</f>
        <v>http://opt.sauna-shops.ru/568-shapki-5-kl/3519-shapka-s-vyshivkoj-luchshij-bansshik.html</v>
      </c>
      <c r="J334" s="2" t="str">
        <f t="shared" si="6"/>
        <v>http://opt.sauna-shops.ru/568-shapki-5-kl/3519-shapka-s-vyshivkoj-luchshij-bansshik.html</v>
      </c>
      <c r="K334" s="5"/>
    </row>
    <row r="335" spans="1:11" x14ac:dyDescent="0.25">
      <c r="A335" s="10">
        <v>3520</v>
      </c>
      <c r="B335" s="5" t="s">
        <v>6058</v>
      </c>
      <c r="C335" s="5" t="s">
        <v>5718</v>
      </c>
      <c r="D335" s="5" t="str">
        <f>HYPERLINK(I335, C335)</f>
        <v>Шапка с вышивкой Мою до дыр""</v>
      </c>
      <c r="E335" s="5" t="s">
        <v>5692</v>
      </c>
      <c r="F335" s="11" t="s">
        <v>6082</v>
      </c>
      <c r="G335" s="6">
        <v>9821</v>
      </c>
      <c r="H335" t="s">
        <v>5719</v>
      </c>
      <c r="I335" t="str">
        <f>CONCATENATE("http://opt.sauna-shops.ru/568-shapki-5-kl/",A335,"-",H335,".html")</f>
        <v>http://opt.sauna-shops.ru/568-shapki-5-kl/3520-shapka-s-vyshivkoj-moyu-do-dyr.html</v>
      </c>
      <c r="J335" s="2" t="str">
        <f t="shared" si="6"/>
        <v>http://opt.sauna-shops.ru/568-shapki-5-kl/3520-shapka-s-vyshivkoj-moyu-do-dyr.html</v>
      </c>
      <c r="K335" s="5"/>
    </row>
    <row r="336" spans="1:11" x14ac:dyDescent="0.25">
      <c r="A336" s="10">
        <v>3521</v>
      </c>
      <c r="B336" s="5" t="s">
        <v>6058</v>
      </c>
      <c r="C336" s="5" t="s">
        <v>5720</v>
      </c>
      <c r="D336" s="5" t="str">
        <f>HYPERLINK(I336, C336)</f>
        <v>Шапка с вышивкой Настоящий полковник""</v>
      </c>
      <c r="E336" s="5" t="s">
        <v>5692</v>
      </c>
      <c r="F336" s="11" t="s">
        <v>6250</v>
      </c>
      <c r="G336" s="6">
        <v>9822</v>
      </c>
      <c r="H336" t="s">
        <v>5721</v>
      </c>
      <c r="I336" t="str">
        <f>CONCATENATE("http://opt.sauna-shops.ru/568-shapki-5-kl/",A336,"-",H336,".html")</f>
        <v>http://opt.sauna-shops.ru/568-shapki-5-kl/3521-shapka-s-vyshivkoj-nastoyasshij-polkovnik.html</v>
      </c>
      <c r="J336" s="2" t="str">
        <f t="shared" si="6"/>
        <v>http://opt.sauna-shops.ru/568-shapki-5-kl/3521-shapka-s-vyshivkoj-nastoyasshij-polkovnik.html</v>
      </c>
      <c r="K336" s="5"/>
    </row>
    <row r="337" spans="1:11" x14ac:dyDescent="0.25">
      <c r="A337" s="10">
        <v>3522</v>
      </c>
      <c r="B337" s="5" t="s">
        <v>6058</v>
      </c>
      <c r="C337" s="5" t="s">
        <v>5722</v>
      </c>
      <c r="D337" s="5" t="str">
        <f>HYPERLINK(I337, C337)</f>
        <v>Шапка с вышивкой Оставь одежду""</v>
      </c>
      <c r="E337" s="5" t="s">
        <v>5692</v>
      </c>
      <c r="F337" s="11" t="s">
        <v>6082</v>
      </c>
      <c r="G337" s="6">
        <v>9823</v>
      </c>
      <c r="H337" t="s">
        <v>5723</v>
      </c>
      <c r="I337" t="str">
        <f>CONCATENATE("http://opt.sauna-shops.ru/568-shapki-5-kl/",A337,"-",H337,".html")</f>
        <v>http://opt.sauna-shops.ru/568-shapki-5-kl/3522-shapka-s-vyshivkoj-ostav-odezhdu.html</v>
      </c>
      <c r="J337" s="2" t="str">
        <f t="shared" si="6"/>
        <v>http://opt.sauna-shops.ru/568-shapki-5-kl/3522-shapka-s-vyshivkoj-ostav-odezhdu.html</v>
      </c>
      <c r="K337" s="5"/>
    </row>
    <row r="338" spans="1:11" x14ac:dyDescent="0.25">
      <c r="A338" s="10">
        <v>3523</v>
      </c>
      <c r="B338" s="5" t="s">
        <v>6058</v>
      </c>
      <c r="C338" s="5" t="s">
        <v>5724</v>
      </c>
      <c r="D338" s="5" t="str">
        <f>HYPERLINK(I338, C338)</f>
        <v>Шапка с вышивкой Офицерское собрание""</v>
      </c>
      <c r="E338" s="5" t="s">
        <v>5692</v>
      </c>
      <c r="F338" s="11" t="s">
        <v>6082</v>
      </c>
      <c r="G338" s="6">
        <v>9824</v>
      </c>
      <c r="H338" t="s">
        <v>5725</v>
      </c>
      <c r="I338" t="str">
        <f>CONCATENATE("http://opt.sauna-shops.ru/568-shapki-5-kl/",A338,"-",H338,".html")</f>
        <v>http://opt.sauna-shops.ru/568-shapki-5-kl/3523-shapka-s-vyshivkoj-oficerskoe-sobranie.html</v>
      </c>
      <c r="J338" s="2" t="str">
        <f t="shared" si="6"/>
        <v>http://opt.sauna-shops.ru/568-shapki-5-kl/3523-shapka-s-vyshivkoj-oficerskoe-sobranie.html</v>
      </c>
      <c r="K338" s="5"/>
    </row>
    <row r="339" spans="1:11" x14ac:dyDescent="0.25">
      <c r="A339" s="10">
        <v>3524</v>
      </c>
      <c r="B339" s="5" t="s">
        <v>6058</v>
      </c>
      <c r="C339" s="5" t="s">
        <v>5726</v>
      </c>
      <c r="D339" s="5" t="str">
        <f>HYPERLINK(I339, C339)</f>
        <v>Шапка с вышивкой Парюсь по царски""</v>
      </c>
      <c r="E339" s="5" t="s">
        <v>5692</v>
      </c>
      <c r="F339" s="11" t="s">
        <v>6082</v>
      </c>
      <c r="G339" s="6">
        <v>9825</v>
      </c>
      <c r="H339" t="s">
        <v>5727</v>
      </c>
      <c r="I339" t="str">
        <f>CONCATENATE("http://opt.sauna-shops.ru/568-shapki-5-kl/",A339,"-",H339,".html")</f>
        <v>http://opt.sauna-shops.ru/568-shapki-5-kl/3524-shapka-s-vyshivkoj-paryus-po-carski.html</v>
      </c>
      <c r="J339" s="2" t="str">
        <f t="shared" si="6"/>
        <v>http://opt.sauna-shops.ru/568-shapki-5-kl/3524-shapka-s-vyshivkoj-paryus-po-carski.html</v>
      </c>
      <c r="K339" s="5"/>
    </row>
    <row r="340" spans="1:11" x14ac:dyDescent="0.25">
      <c r="A340" s="10">
        <v>3525</v>
      </c>
      <c r="B340" s="5" t="s">
        <v>6058</v>
      </c>
      <c r="C340" s="5" t="s">
        <v>5728</v>
      </c>
      <c r="D340" s="5" t="str">
        <f>HYPERLINK(I340, C340)</f>
        <v>Шапка с вышивкой Пива нет! Идите в баню""</v>
      </c>
      <c r="E340" s="5" t="s">
        <v>5692</v>
      </c>
      <c r="F340" s="11" t="s">
        <v>6082</v>
      </c>
      <c r="G340" s="6">
        <v>9826</v>
      </c>
      <c r="H340" t="s">
        <v>5729</v>
      </c>
      <c r="I340" t="str">
        <f>CONCATENATE("http://opt.sauna-shops.ru/568-shapki-5-kl/",A340,"-",H340,".html")</f>
        <v>http://opt.sauna-shops.ru/568-shapki-5-kl/3525-shapka-s-vyshivkoj-piva-net-idite-v-banyu.html</v>
      </c>
      <c r="J340" s="2" t="str">
        <f t="shared" si="6"/>
        <v>http://opt.sauna-shops.ru/568-shapki-5-kl/3525-shapka-s-vyshivkoj-piva-net-idite-v-banyu.html</v>
      </c>
      <c r="K340" s="5"/>
    </row>
    <row r="341" spans="1:11" x14ac:dyDescent="0.25">
      <c r="A341" s="10">
        <v>3526</v>
      </c>
      <c r="B341" s="5" t="s">
        <v>6058</v>
      </c>
      <c r="C341" s="5" t="s">
        <v>5730</v>
      </c>
      <c r="D341" s="5" t="str">
        <f>HYPERLINK(I341, C341)</f>
        <v>Шапка с вышивкой Пиво налито""</v>
      </c>
      <c r="E341" s="5" t="s">
        <v>5692</v>
      </c>
      <c r="F341" s="11" t="s">
        <v>6082</v>
      </c>
      <c r="G341" s="6">
        <v>9828</v>
      </c>
      <c r="H341" t="s">
        <v>5731</v>
      </c>
      <c r="I341" t="str">
        <f>CONCATENATE("http://opt.sauna-shops.ru/568-shapki-5-kl/",A341,"-",H341,".html")</f>
        <v>http://opt.sauna-shops.ru/568-shapki-5-kl/3526-shapka-s-vyshivkoj-pivo-nalito.html</v>
      </c>
      <c r="J341" s="2" t="str">
        <f t="shared" si="6"/>
        <v>http://opt.sauna-shops.ru/568-shapki-5-kl/3526-shapka-s-vyshivkoj-pivo-nalito.html</v>
      </c>
      <c r="K341" s="5"/>
    </row>
    <row r="342" spans="1:11" x14ac:dyDescent="0.25">
      <c r="A342" s="10">
        <v>3527</v>
      </c>
      <c r="B342" s="5" t="s">
        <v>6058</v>
      </c>
      <c r="C342" s="5" t="s">
        <v>5732</v>
      </c>
      <c r="D342" s="5" t="str">
        <f>HYPERLINK(I342, C342)</f>
        <v>Шапка с вышивкой Под шапкой лучшие мозги""</v>
      </c>
      <c r="E342" s="5" t="s">
        <v>5692</v>
      </c>
      <c r="F342" s="11" t="s">
        <v>6082</v>
      </c>
      <c r="G342" s="6">
        <v>9829</v>
      </c>
      <c r="H342" t="s">
        <v>5733</v>
      </c>
      <c r="I342" t="str">
        <f>CONCATENATE("http://opt.sauna-shops.ru/568-shapki-5-kl/",A342,"-",H342,".html")</f>
        <v>http://opt.sauna-shops.ru/568-shapki-5-kl/3527-shapka-s-vyshivkoj-pod-shapkoj-luchshie-mozgi.html</v>
      </c>
      <c r="J342" s="2" t="str">
        <f t="shared" si="6"/>
        <v>http://opt.sauna-shops.ru/568-shapki-5-kl/3527-shapka-s-vyshivkoj-pod-shapkoj-luchshie-mozgi.html</v>
      </c>
      <c r="K342" s="5"/>
    </row>
    <row r="343" spans="1:11" x14ac:dyDescent="0.25">
      <c r="A343" s="10">
        <v>3528</v>
      </c>
      <c r="B343" s="5" t="s">
        <v>6058</v>
      </c>
      <c r="C343" s="5" t="s">
        <v>5734</v>
      </c>
      <c r="D343" s="5" t="str">
        <f>HYPERLINK(I343, C343)</f>
        <v>Шапка с вышивкой Рожденный в СССР""</v>
      </c>
      <c r="E343" s="5" t="s">
        <v>5692</v>
      </c>
      <c r="F343" s="11" t="s">
        <v>6082</v>
      </c>
      <c r="G343" s="6">
        <v>9830</v>
      </c>
      <c r="H343" t="s">
        <v>5735</v>
      </c>
      <c r="I343" t="str">
        <f>CONCATENATE("http://opt.sauna-shops.ru/568-shapki-5-kl/",A343,"-",H343,".html")</f>
        <v>http://opt.sauna-shops.ru/568-shapki-5-kl/3528-shapka-s-vyshivkoj-rozhdennyj-v-sssr.html</v>
      </c>
      <c r="J343" s="2" t="str">
        <f t="shared" si="6"/>
        <v>http://opt.sauna-shops.ru/568-shapki-5-kl/3528-shapka-s-vyshivkoj-rozhdennyj-v-sssr.html</v>
      </c>
      <c r="K343" s="5"/>
    </row>
    <row r="344" spans="1:11" x14ac:dyDescent="0.25">
      <c r="A344" s="10">
        <v>3529</v>
      </c>
      <c r="B344" s="5" t="s">
        <v>6058</v>
      </c>
      <c r="C344" s="5" t="s">
        <v>5736</v>
      </c>
      <c r="D344" s="5" t="str">
        <f>HYPERLINK(I344, C344)</f>
        <v>Шапка с вышивкой С легким паром""</v>
      </c>
      <c r="E344" s="5" t="s">
        <v>5692</v>
      </c>
      <c r="F344" s="11" t="s">
        <v>6082</v>
      </c>
      <c r="G344" s="6">
        <v>9831</v>
      </c>
      <c r="H344" t="s">
        <v>5737</v>
      </c>
      <c r="I344" t="str">
        <f>CONCATENATE("http://opt.sauna-shops.ru/568-shapki-5-kl/",A344,"-",H344,".html")</f>
        <v>http://opt.sauna-shops.ru/568-shapki-5-kl/3529-shapka-s-vyshivkoj-s-legkim-parom.html</v>
      </c>
      <c r="J344" s="2" t="str">
        <f t="shared" si="6"/>
        <v>http://opt.sauna-shops.ru/568-shapki-5-kl/3529-shapka-s-vyshivkoj-s-legkim-parom.html</v>
      </c>
      <c r="K344" s="5"/>
    </row>
    <row r="345" spans="1:11" x14ac:dyDescent="0.25">
      <c r="A345" s="10">
        <v>3530</v>
      </c>
      <c r="B345" s="5" t="s">
        <v>6058</v>
      </c>
      <c r="C345" s="5" t="s">
        <v>5738</v>
      </c>
      <c r="D345" s="5" t="str">
        <f>HYPERLINK(I345, C345)</f>
        <v>Шапка с вышивкой Сауна""</v>
      </c>
      <c r="E345" s="5" t="s">
        <v>5692</v>
      </c>
      <c r="F345" s="11" t="s">
        <v>6082</v>
      </c>
      <c r="G345" s="6">
        <v>9832</v>
      </c>
      <c r="H345" t="s">
        <v>5739</v>
      </c>
      <c r="I345" t="str">
        <f>CONCATENATE("http://opt.sauna-shops.ru/568-shapki-5-kl/",A345,"-",H345,".html")</f>
        <v>http://opt.sauna-shops.ru/568-shapki-5-kl/3530-shapka-s-vyshivkoj-sauna.html</v>
      </c>
      <c r="J345" s="2" t="str">
        <f t="shared" si="6"/>
        <v>http://opt.sauna-shops.ru/568-shapki-5-kl/3530-shapka-s-vyshivkoj-sauna.html</v>
      </c>
      <c r="K345" s="5"/>
    </row>
    <row r="346" spans="1:11" x14ac:dyDescent="0.25">
      <c r="A346" s="10">
        <v>3531</v>
      </c>
      <c r="B346" s="5" t="s">
        <v>6058</v>
      </c>
      <c r="C346" s="5" t="s">
        <v>5740</v>
      </c>
      <c r="D346" s="5" t="str">
        <f>HYPERLINK(I346, C346)</f>
        <v>Шапка с вышивкой Таможня дает добро""</v>
      </c>
      <c r="E346" s="5" t="s">
        <v>5692</v>
      </c>
      <c r="F346" s="11" t="s">
        <v>6082</v>
      </c>
      <c r="G346" s="6">
        <v>9833</v>
      </c>
      <c r="H346" t="s">
        <v>5741</v>
      </c>
      <c r="I346" t="str">
        <f>CONCATENATE("http://opt.sauna-shops.ru/568-shapki-5-kl/",A346,"-",H346,".html")</f>
        <v>http://opt.sauna-shops.ru/568-shapki-5-kl/3531-shapka-s-vyshivkoj-tamozhnya-daet-dobro.html</v>
      </c>
      <c r="J346" s="2" t="str">
        <f t="shared" si="6"/>
        <v>http://opt.sauna-shops.ru/568-shapki-5-kl/3531-shapka-s-vyshivkoj-tamozhnya-daet-dobro.html</v>
      </c>
      <c r="K346" s="5"/>
    </row>
    <row r="347" spans="1:11" x14ac:dyDescent="0.25">
      <c r="A347" s="10">
        <v>3532</v>
      </c>
      <c r="B347" s="5" t="s">
        <v>6058</v>
      </c>
      <c r="C347" s="5" t="s">
        <v>5742</v>
      </c>
      <c r="D347" s="5" t="str">
        <f>HYPERLINK(I347, C347)</f>
        <v>Шапка с вышивкой Ты морячка я моряк""</v>
      </c>
      <c r="E347" s="5" t="s">
        <v>5692</v>
      </c>
      <c r="F347" s="11" t="s">
        <v>6082</v>
      </c>
      <c r="G347" s="6">
        <v>9834</v>
      </c>
      <c r="H347" t="s">
        <v>5743</v>
      </c>
      <c r="I347" t="str">
        <f>CONCATENATE("http://opt.sauna-shops.ru/568-shapki-5-kl/",A347,"-",H347,".html")</f>
        <v>http://opt.sauna-shops.ru/568-shapki-5-kl/3532-shapka-s-vyshivkoj-ty-moryachka-ya-moryak.html</v>
      </c>
      <c r="J347" s="2" t="str">
        <f t="shared" si="6"/>
        <v>http://opt.sauna-shops.ru/568-shapki-5-kl/3532-shapka-s-vyshivkoj-ty-moryachka-ya-moryak.html</v>
      </c>
      <c r="K347" s="5"/>
    </row>
    <row r="348" spans="1:11" x14ac:dyDescent="0.25">
      <c r="A348" s="10">
        <v>3533</v>
      </c>
      <c r="B348" s="5" t="s">
        <v>6058</v>
      </c>
      <c r="C348" s="5" t="s">
        <v>5744</v>
      </c>
      <c r="D348" s="5" t="str">
        <f>HYPERLINK(I348, C348)</f>
        <v>Шапка с вышивкой Устаешь на работе""</v>
      </c>
      <c r="E348" s="5" t="s">
        <v>5692</v>
      </c>
      <c r="F348" s="11" t="s">
        <v>6082</v>
      </c>
      <c r="G348" s="6">
        <v>9835</v>
      </c>
      <c r="H348" t="s">
        <v>5745</v>
      </c>
      <c r="I348" t="str">
        <f>CONCATENATE("http://opt.sauna-shops.ru/568-shapki-5-kl/",A348,"-",H348,".html")</f>
        <v>http://opt.sauna-shops.ru/568-shapki-5-kl/3533-shapka-s-vyshivkoj-ustaesh-na-rabote.html</v>
      </c>
      <c r="J348" s="2" t="str">
        <f t="shared" si="6"/>
        <v>http://opt.sauna-shops.ru/568-shapki-5-kl/3533-shapka-s-vyshivkoj-ustaesh-na-rabote.html</v>
      </c>
      <c r="K348" s="5"/>
    </row>
    <row r="349" spans="1:11" x14ac:dyDescent="0.25">
      <c r="A349" s="10">
        <v>3534</v>
      </c>
      <c r="B349" s="5" t="s">
        <v>6058</v>
      </c>
      <c r="C349" s="5" t="s">
        <v>5746</v>
      </c>
      <c r="D349" s="5" t="str">
        <f>HYPERLINK(I349, C349)</f>
        <v>Шапка с вышивкой Хозяин бани""</v>
      </c>
      <c r="E349" s="5" t="s">
        <v>5692</v>
      </c>
      <c r="F349" s="11" t="s">
        <v>6082</v>
      </c>
      <c r="G349" s="6">
        <v>9836</v>
      </c>
      <c r="H349" t="s">
        <v>5747</v>
      </c>
      <c r="I349" t="str">
        <f>CONCATENATE("http://opt.sauna-shops.ru/568-shapki-5-kl/",A349,"-",H349,".html")</f>
        <v>http://opt.sauna-shops.ru/568-shapki-5-kl/3534-shapka-s-vyshivkoj-khozyain-bani.html</v>
      </c>
      <c r="J349" s="2" t="str">
        <f t="shared" si="6"/>
        <v>http://opt.sauna-shops.ru/568-shapki-5-kl/3534-shapka-s-vyshivkoj-khozyain-bani.html</v>
      </c>
      <c r="K349" s="5"/>
    </row>
    <row r="350" spans="1:11" x14ac:dyDescent="0.25">
      <c r="A350" s="10">
        <v>3535</v>
      </c>
      <c r="B350" s="5" t="s">
        <v>6058</v>
      </c>
      <c r="C350" s="5" t="s">
        <v>5748</v>
      </c>
      <c r="D350" s="5" t="str">
        <f>HYPERLINK(I350, C350)</f>
        <v>Шапка с вышивкой Шеф""</v>
      </c>
      <c r="E350" s="5" t="s">
        <v>5692</v>
      </c>
      <c r="F350" s="11" t="s">
        <v>6082</v>
      </c>
      <c r="G350" s="6">
        <v>9837</v>
      </c>
      <c r="H350" t="s">
        <v>5749</v>
      </c>
      <c r="I350" t="str">
        <f>CONCATENATE("http://opt.sauna-shops.ru/568-shapki-5-kl/",A350,"-",H350,".html")</f>
        <v>http://opt.sauna-shops.ru/568-shapki-5-kl/3535-shapka-s-vyshivkoj-shef.html</v>
      </c>
      <c r="J350" s="2" t="str">
        <f t="shared" si="6"/>
        <v>http://opt.sauna-shops.ru/568-shapki-5-kl/3535-shapka-s-vyshivkoj-shef.html</v>
      </c>
      <c r="K350" s="5"/>
    </row>
    <row r="351" spans="1:11" x14ac:dyDescent="0.25">
      <c r="A351" s="10">
        <v>944</v>
      </c>
      <c r="B351" s="5" t="s">
        <v>6058</v>
      </c>
      <c r="C351" s="5" t="s">
        <v>935</v>
      </c>
      <c r="D351" s="5" t="str">
        <f>HYPERLINK(I351, C351)</f>
        <v>Шапка детская Барт Симпсон</v>
      </c>
      <c r="E351" s="5" t="s">
        <v>936</v>
      </c>
      <c r="F351" s="11" t="s">
        <v>6084</v>
      </c>
      <c r="G351" s="6">
        <v>9865</v>
      </c>
      <c r="H351" t="s">
        <v>937</v>
      </c>
      <c r="I351" t="str">
        <f>CONCATENATE("http://opt.sauna-shops.ru/529-detskie/",A351,"-",H351,".html")</f>
        <v>http://opt.sauna-shops.ru/529-detskie/944-shapka-detskaya-bart-simpson.html</v>
      </c>
      <c r="J351" s="2" t="str">
        <f t="shared" si="6"/>
        <v>http://opt.sauna-shops.ru/529-detskie/944-shapka-detskaya-bart-simpson.html</v>
      </c>
      <c r="K351" s="5"/>
    </row>
    <row r="352" spans="1:11" x14ac:dyDescent="0.25">
      <c r="A352" s="10">
        <v>945</v>
      </c>
      <c r="B352" s="5" t="s">
        <v>6058</v>
      </c>
      <c r="C352" s="5" t="s">
        <v>938</v>
      </c>
      <c r="D352" s="5" t="str">
        <f>HYPERLINK(I352, C352)</f>
        <v>Шапка детская Белка""</v>
      </c>
      <c r="E352" s="5" t="s">
        <v>936</v>
      </c>
      <c r="F352" s="11" t="s">
        <v>6084</v>
      </c>
      <c r="G352" s="6">
        <v>9866</v>
      </c>
      <c r="H352" t="s">
        <v>939</v>
      </c>
      <c r="I352" t="str">
        <f>CONCATENATE("http://opt.sauna-shops.ru/529-detskie/",A352,"-",H352,".html")</f>
        <v>http://opt.sauna-shops.ru/529-detskie/945-shapka-detskaya-belka.html</v>
      </c>
      <c r="J352" s="2" t="str">
        <f t="shared" si="6"/>
        <v>http://opt.sauna-shops.ru/529-detskie/945-shapka-detskaya-belka.html</v>
      </c>
      <c r="K352" s="5"/>
    </row>
    <row r="353" spans="1:11" x14ac:dyDescent="0.25">
      <c r="A353" s="10">
        <v>946</v>
      </c>
      <c r="B353" s="5" t="s">
        <v>6058</v>
      </c>
      <c r="C353" s="5" t="s">
        <v>940</v>
      </c>
      <c r="D353" s="5" t="str">
        <f>HYPERLINK(I353, C353)</f>
        <v>Шапка детская Жасмин""</v>
      </c>
      <c r="E353" s="5" t="s">
        <v>936</v>
      </c>
      <c r="F353" s="11" t="s">
        <v>6081</v>
      </c>
      <c r="G353" s="6">
        <v>9867</v>
      </c>
      <c r="H353" t="s">
        <v>941</v>
      </c>
      <c r="I353" t="str">
        <f>CONCATENATE("http://opt.sauna-shops.ru/529-detskie/",A353,"-",H353,".html")</f>
        <v>http://opt.sauna-shops.ru/529-detskie/946-shapka-detskaya-zhasmin.html</v>
      </c>
      <c r="J353" s="2" t="str">
        <f t="shared" si="6"/>
        <v>http://opt.sauna-shops.ru/529-detskie/946-shapka-detskaya-zhasmin.html</v>
      </c>
      <c r="K353" s="5"/>
    </row>
    <row r="354" spans="1:11" x14ac:dyDescent="0.25">
      <c r="A354" s="10">
        <v>947</v>
      </c>
      <c r="B354" s="5" t="s">
        <v>6058</v>
      </c>
      <c r="C354" s="5" t="s">
        <v>942</v>
      </c>
      <c r="D354" s="5" t="str">
        <f>HYPERLINK(I354, C354)</f>
        <v>Шапка детская Джерри</v>
      </c>
      <c r="E354" s="5" t="s">
        <v>936</v>
      </c>
      <c r="F354" s="11" t="s">
        <v>6081</v>
      </c>
      <c r="G354" s="6">
        <v>9868</v>
      </c>
      <c r="H354" t="s">
        <v>943</v>
      </c>
      <c r="I354" t="str">
        <f>CONCATENATE("http://opt.sauna-shops.ru/529-detskie/",A354,"-",H354,".html")</f>
        <v>http://opt.sauna-shops.ru/529-detskie/947-shapka-detskaya-dzherri.html</v>
      </c>
      <c r="J354" s="2" t="str">
        <f t="shared" si="6"/>
        <v>http://opt.sauna-shops.ru/529-detskie/947-shapka-detskaya-dzherri.html</v>
      </c>
      <c r="K354" s="5"/>
    </row>
    <row r="355" spans="1:11" x14ac:dyDescent="0.25">
      <c r="A355" s="10">
        <v>948</v>
      </c>
      <c r="B355" s="5" t="s">
        <v>6058</v>
      </c>
      <c r="C355" s="5" t="s">
        <v>944</v>
      </c>
      <c r="D355" s="5" t="str">
        <f>HYPERLINK(I355, C355)</f>
        <v>Шапка детская Зайка</v>
      </c>
      <c r="E355" s="5" t="s">
        <v>936</v>
      </c>
      <c r="F355" s="11" t="s">
        <v>6081</v>
      </c>
      <c r="G355" s="6">
        <v>9869</v>
      </c>
      <c r="H355" t="s">
        <v>945</v>
      </c>
      <c r="I355" t="str">
        <f>CONCATENATE("http://opt.sauna-shops.ru/529-detskie/",A355,"-",H355,".html")</f>
        <v>http://opt.sauna-shops.ru/529-detskie/948-shapka-detskaya-zajka.html</v>
      </c>
      <c r="J355" s="2" t="str">
        <f t="shared" si="6"/>
        <v>http://opt.sauna-shops.ru/529-detskie/948-shapka-detskaya-zajka.html</v>
      </c>
      <c r="K355" s="5"/>
    </row>
    <row r="356" spans="1:11" x14ac:dyDescent="0.25">
      <c r="A356" s="10">
        <v>949</v>
      </c>
      <c r="B356" s="5" t="s">
        <v>6058</v>
      </c>
      <c r="C356" s="5" t="s">
        <v>946</v>
      </c>
      <c r="D356" s="5" t="str">
        <f>HYPERLINK(I356, C356)</f>
        <v>Шапка детская Заяц (морковь)</v>
      </c>
      <c r="E356" s="5" t="s">
        <v>936</v>
      </c>
      <c r="F356" s="11" t="s">
        <v>6081</v>
      </c>
      <c r="G356" s="6">
        <v>9870</v>
      </c>
      <c r="H356" t="s">
        <v>947</v>
      </c>
      <c r="I356" t="str">
        <f>CONCATENATE("http://opt.sauna-shops.ru/529-detskie/",A356,"-",H356,".html")</f>
        <v>http://opt.sauna-shops.ru/529-detskie/949-shapka-detskaya-zayac-morkov.html</v>
      </c>
      <c r="J356" s="2" t="str">
        <f t="shared" si="6"/>
        <v>http://opt.sauna-shops.ru/529-detskie/949-shapka-detskaya-zayac-morkov.html</v>
      </c>
      <c r="K356" s="5"/>
    </row>
    <row r="357" spans="1:11" x14ac:dyDescent="0.25">
      <c r="A357" s="10">
        <v>950</v>
      </c>
      <c r="B357" s="5" t="s">
        <v>6058</v>
      </c>
      <c r="C357" s="5" t="s">
        <v>948</v>
      </c>
      <c r="D357" s="5" t="str">
        <f>HYPERLINK(I357, C357)</f>
        <v>Шапка детская Заяц</v>
      </c>
      <c r="E357" s="5" t="s">
        <v>936</v>
      </c>
      <c r="F357" s="11" t="s">
        <v>6081</v>
      </c>
      <c r="G357" s="6">
        <v>9871</v>
      </c>
      <c r="H357" t="s">
        <v>949</v>
      </c>
      <c r="I357" t="str">
        <f>CONCATENATE("http://opt.sauna-shops.ru/529-detskie/",A357,"-",H357,".html")</f>
        <v>http://opt.sauna-shops.ru/529-detskie/950-shapka-detskaya-zayac.html</v>
      </c>
      <c r="J357" s="2" t="str">
        <f t="shared" si="6"/>
        <v>http://opt.sauna-shops.ru/529-detskie/950-shapka-detskaya-zayac.html</v>
      </c>
      <c r="K357" s="5"/>
    </row>
    <row r="358" spans="1:11" x14ac:dyDescent="0.25">
      <c r="A358" s="10">
        <v>951</v>
      </c>
      <c r="B358" s="5" t="s">
        <v>6058</v>
      </c>
      <c r="C358" s="5" t="s">
        <v>950</v>
      </c>
      <c r="D358" s="5" t="str">
        <f>HYPERLINK(I358, C358)</f>
        <v>Шапка детская Лиза Симпсон</v>
      </c>
      <c r="E358" s="5" t="s">
        <v>936</v>
      </c>
      <c r="F358" s="11" t="s">
        <v>6081</v>
      </c>
      <c r="G358" s="6">
        <v>9872</v>
      </c>
      <c r="H358" t="s">
        <v>951</v>
      </c>
      <c r="I358" t="str">
        <f>CONCATENATE("http://opt.sauna-shops.ru/529-detskie/",A358,"-",H358,".html")</f>
        <v>http://opt.sauna-shops.ru/529-detskie/951-shapka-detskaya-liza-simpson.html</v>
      </c>
      <c r="J358" s="2" t="str">
        <f t="shared" si="6"/>
        <v>http://opt.sauna-shops.ru/529-detskie/951-shapka-detskaya-liza-simpson.html</v>
      </c>
      <c r="K358" s="5"/>
    </row>
    <row r="359" spans="1:11" x14ac:dyDescent="0.25">
      <c r="A359" s="10">
        <v>952</v>
      </c>
      <c r="B359" s="5" t="s">
        <v>6058</v>
      </c>
      <c r="C359" s="5" t="s">
        <v>952</v>
      </c>
      <c r="D359" s="5" t="str">
        <f>HYPERLINK(I359, C359)</f>
        <v>Шапка детская Львёнок</v>
      </c>
      <c r="E359" s="5" t="s">
        <v>936</v>
      </c>
      <c r="F359" s="11" t="s">
        <v>6081</v>
      </c>
      <c r="G359" s="6">
        <v>9873</v>
      </c>
      <c r="H359" t="s">
        <v>953</v>
      </c>
      <c r="I359" t="str">
        <f>CONCATENATE("http://opt.sauna-shops.ru/529-detskie/",A359,"-",H359,".html")</f>
        <v>http://opt.sauna-shops.ru/529-detskie/952-shapka-detskaya-lvyonok.html</v>
      </c>
      <c r="J359" s="2" t="str">
        <f t="shared" si="6"/>
        <v>http://opt.sauna-shops.ru/529-detskie/952-shapka-detskaya-lvyonok.html</v>
      </c>
      <c r="K359" s="5"/>
    </row>
    <row r="360" spans="1:11" x14ac:dyDescent="0.25">
      <c r="A360" s="10">
        <v>953</v>
      </c>
      <c r="B360" s="5" t="s">
        <v>6058</v>
      </c>
      <c r="C360" s="5" t="s">
        <v>954</v>
      </c>
      <c r="D360" s="5" t="str">
        <f>HYPERLINK(I360, C360)</f>
        <v>Шапка детская Сильвестр</v>
      </c>
      <c r="E360" s="5" t="s">
        <v>936</v>
      </c>
      <c r="F360" s="11" t="s">
        <v>6081</v>
      </c>
      <c r="G360" s="6">
        <v>9874</v>
      </c>
      <c r="H360" t="s">
        <v>955</v>
      </c>
      <c r="I360" t="str">
        <f>CONCATENATE("http://opt.sauna-shops.ru/529-detskie/",A360,"-",H360,".html")</f>
        <v>http://opt.sauna-shops.ru/529-detskie/953-shapka-detskaya-silvestr.html</v>
      </c>
      <c r="J360" s="2" t="str">
        <f t="shared" si="6"/>
        <v>http://opt.sauna-shops.ru/529-detskie/953-shapka-detskaya-silvestr.html</v>
      </c>
      <c r="K360" s="5"/>
    </row>
    <row r="361" spans="1:11" x14ac:dyDescent="0.25">
      <c r="A361" s="10">
        <v>954</v>
      </c>
      <c r="B361" s="5" t="s">
        <v>6058</v>
      </c>
      <c r="C361" s="5" t="s">
        <v>956</v>
      </c>
      <c r="D361" s="5" t="str">
        <f>HYPERLINK(I361, C361)</f>
        <v>Шапка детская Симба</v>
      </c>
      <c r="E361" s="5" t="s">
        <v>936</v>
      </c>
      <c r="F361" s="11" t="s">
        <v>6081</v>
      </c>
      <c r="G361" s="6">
        <v>9875</v>
      </c>
      <c r="H361" t="s">
        <v>957</v>
      </c>
      <c r="I361" t="str">
        <f>CONCATENATE("http://opt.sauna-shops.ru/529-detskie/",A361,"-",H361,".html")</f>
        <v>http://opt.sauna-shops.ru/529-detskie/954-shapka-detskaya-simba.html</v>
      </c>
      <c r="J361" s="2" t="str">
        <f t="shared" si="6"/>
        <v>http://opt.sauna-shops.ru/529-detskie/954-shapka-detskaya-simba.html</v>
      </c>
      <c r="K361" s="5"/>
    </row>
    <row r="362" spans="1:11" x14ac:dyDescent="0.25">
      <c r="A362" s="10">
        <v>955</v>
      </c>
      <c r="B362" s="5" t="s">
        <v>6058</v>
      </c>
      <c r="C362" s="5" t="s">
        <v>958</v>
      </c>
      <c r="D362" s="5" t="str">
        <f>HYPERLINK(I362, C362)</f>
        <v>Шапка детская Чайник</v>
      </c>
      <c r="E362" s="5" t="s">
        <v>936</v>
      </c>
      <c r="F362" s="11" t="s">
        <v>6081</v>
      </c>
      <c r="G362" s="6">
        <v>9876</v>
      </c>
      <c r="H362" t="s">
        <v>959</v>
      </c>
      <c r="I362" t="str">
        <f>CONCATENATE("http://opt.sauna-shops.ru/529-detskie/",A362,"-",H362,".html")</f>
        <v>http://opt.sauna-shops.ru/529-detskie/955-shapka-detskaya-chajnik.html</v>
      </c>
      <c r="J362" s="2" t="str">
        <f t="shared" si="6"/>
        <v>http://opt.sauna-shops.ru/529-detskie/955-shapka-detskaya-chajnik.html</v>
      </c>
      <c r="K362" s="5"/>
    </row>
    <row r="363" spans="1:11" x14ac:dyDescent="0.25">
      <c r="A363" s="10">
        <v>2998</v>
      </c>
      <c r="B363" s="5" t="s">
        <v>6058</v>
      </c>
      <c r="C363" s="5" t="s">
        <v>4675</v>
      </c>
      <c r="D363" s="5" t="str">
        <f>HYPERLINK(I363, C363)</f>
        <v>Мочалка  перчатка дети лапа в ассорт.</v>
      </c>
      <c r="E363" s="5" t="s">
        <v>936</v>
      </c>
      <c r="F363" s="11" t="s">
        <v>6250</v>
      </c>
      <c r="G363" s="6">
        <v>9558</v>
      </c>
      <c r="H363" t="s">
        <v>4676</v>
      </c>
      <c r="I363" t="str">
        <f>CONCATENATE("http://opt.sauna-shops.ru/529-detskie/",A363,"-",H363,".html")</f>
        <v>http://opt.sauna-shops.ru/529-detskie/2998-mochalka-perchatka-deti-lapa-v-assort.html</v>
      </c>
      <c r="J363" s="2" t="str">
        <f t="shared" ref="J363:J426" si="7">HYPERLINK(I363)</f>
        <v>http://opt.sauna-shops.ru/529-detskie/2998-mochalka-perchatka-deti-lapa-v-assort.html</v>
      </c>
      <c r="K363" s="5"/>
    </row>
    <row r="364" spans="1:11" x14ac:dyDescent="0.25">
      <c r="A364" s="10">
        <v>2999</v>
      </c>
      <c r="B364" s="5" t="s">
        <v>6058</v>
      </c>
      <c r="C364" s="5" t="s">
        <v>4677</v>
      </c>
      <c r="D364" s="5" t="str">
        <f>HYPERLINK(I364, C364)</f>
        <v>Мочалка  перчатка дети лапа с рами в ассорт.</v>
      </c>
      <c r="E364" s="5" t="s">
        <v>936</v>
      </c>
      <c r="F364" s="11" t="s">
        <v>6250</v>
      </c>
      <c r="G364" s="6">
        <v>9559</v>
      </c>
      <c r="H364" t="s">
        <v>4678</v>
      </c>
      <c r="I364" t="str">
        <f>CONCATENATE("http://opt.sauna-shops.ru/529-detskie/",A364,"-",H364,".html")</f>
        <v>http://opt.sauna-shops.ru/529-detskie/2999-mochalka-perchatka-deti-lapa-s-rami-v-assort.html</v>
      </c>
      <c r="J364" s="2" t="str">
        <f t="shared" si="7"/>
        <v>http://opt.sauna-shops.ru/529-detskie/2999-mochalka-perchatka-deti-lapa-s-rami-v-assort.html</v>
      </c>
      <c r="K364" s="5"/>
    </row>
    <row r="365" spans="1:11" x14ac:dyDescent="0.25">
      <c r="A365" s="10">
        <v>3000</v>
      </c>
      <c r="B365" s="5" t="s">
        <v>6058</v>
      </c>
      <c r="C365" s="5" t="s">
        <v>4679</v>
      </c>
      <c r="D365" s="5" t="str">
        <f>HYPERLINK(I365, C365)</f>
        <v>Мочалка варежка дети (авто в ассорт.)</v>
      </c>
      <c r="E365" s="5" t="s">
        <v>936</v>
      </c>
      <c r="F365" s="11" t="s">
        <v>6250</v>
      </c>
      <c r="G365" s="6">
        <v>9585</v>
      </c>
      <c r="H365" t="s">
        <v>4680</v>
      </c>
      <c r="I365" t="str">
        <f>CONCATENATE("http://opt.sauna-shops.ru/529-detskie/",A365,"-",H365,".html")</f>
        <v>http://opt.sauna-shops.ru/529-detskie/3000-mochalka-varezhka-deti-avto-v-assort.html</v>
      </c>
      <c r="J365" s="2" t="str">
        <f t="shared" si="7"/>
        <v>http://opt.sauna-shops.ru/529-detskie/3000-mochalka-varezhka-deti-avto-v-assort.html</v>
      </c>
      <c r="K365" s="5"/>
    </row>
    <row r="366" spans="1:11" x14ac:dyDescent="0.25">
      <c r="A366" s="10">
        <v>3001</v>
      </c>
      <c r="B366" s="5" t="s">
        <v>6058</v>
      </c>
      <c r="C366" s="5" t="s">
        <v>4681</v>
      </c>
      <c r="D366" s="5" t="str">
        <f>HYPERLINK(I366, C366)</f>
        <v>Мочалка варежка дети (Африка в ассорт.)</v>
      </c>
      <c r="E366" s="5" t="s">
        <v>936</v>
      </c>
      <c r="F366" s="11" t="s">
        <v>6096</v>
      </c>
      <c r="G366" s="6">
        <v>9586</v>
      </c>
      <c r="H366" t="s">
        <v>4682</v>
      </c>
      <c r="I366" t="str">
        <f>CONCATENATE("http://opt.sauna-shops.ru/529-detskie/",A366,"-",H366,".html")</f>
        <v>http://opt.sauna-shops.ru/529-detskie/3001-mochalka-varezhka-deti-afrika-v-assort.html</v>
      </c>
      <c r="J366" s="2" t="str">
        <f t="shared" si="7"/>
        <v>http://opt.sauna-shops.ru/529-detskie/3001-mochalka-varezhka-deti-afrika-v-assort.html</v>
      </c>
      <c r="K366" s="5"/>
    </row>
    <row r="367" spans="1:11" x14ac:dyDescent="0.25">
      <c r="A367" s="10">
        <v>3002</v>
      </c>
      <c r="B367" s="5" t="s">
        <v>6058</v>
      </c>
      <c r="C367" s="5" t="s">
        <v>4683</v>
      </c>
      <c r="D367" s="5" t="str">
        <f>HYPERLINK(I367, C367)</f>
        <v>Мочалка варежка дети (Дисней в ассорт.)</v>
      </c>
      <c r="E367" s="5" t="s">
        <v>936</v>
      </c>
      <c r="F367" s="11" t="s">
        <v>6250</v>
      </c>
      <c r="G367" s="6">
        <v>9587</v>
      </c>
      <c r="H367" t="s">
        <v>4684</v>
      </c>
      <c r="I367" t="str">
        <f>CONCATENATE("http://opt.sauna-shops.ru/529-detskie/",A367,"-",H367,".html")</f>
        <v>http://opt.sauna-shops.ru/529-detskie/3002-mochalka-varezhka-deti-disnej-v-assort.html</v>
      </c>
      <c r="J367" s="2" t="str">
        <f t="shared" si="7"/>
        <v>http://opt.sauna-shops.ru/529-detskie/3002-mochalka-varezhka-deti-disnej-v-assort.html</v>
      </c>
      <c r="K367" s="5"/>
    </row>
    <row r="368" spans="1:11" x14ac:dyDescent="0.25">
      <c r="A368" s="10">
        <v>3003</v>
      </c>
      <c r="B368" s="5" t="s">
        <v>6058</v>
      </c>
      <c r="C368" s="5" t="s">
        <v>4685</v>
      </c>
      <c r="D368" s="5" t="str">
        <f>HYPERLINK(I368, C368)</f>
        <v>Мочалка-варежка дети (животик бант Дисней в ассорт.)</v>
      </c>
      <c r="E368" s="5" t="s">
        <v>936</v>
      </c>
      <c r="F368" s="11" t="s">
        <v>6083</v>
      </c>
      <c r="G368" s="6">
        <v>9588</v>
      </c>
      <c r="H368" t="s">
        <v>4686</v>
      </c>
      <c r="I368" t="str">
        <f>CONCATENATE("http://opt.sauna-shops.ru/529-detskie/",A368,"-",H368,".html")</f>
        <v>http://opt.sauna-shops.ru/529-detskie/3003-mochalka-varezhka-deti-zhivotik-bant-disnej-v-assort.html</v>
      </c>
      <c r="J368" s="2" t="str">
        <f t="shared" si="7"/>
        <v>http://opt.sauna-shops.ru/529-detskie/3003-mochalka-varezhka-deti-zhivotik-bant-disnej-v-assort.html</v>
      </c>
      <c r="K368" s="5"/>
    </row>
    <row r="369" spans="1:11" x14ac:dyDescent="0.25">
      <c r="A369" s="10">
        <v>3004</v>
      </c>
      <c r="B369" s="5" t="s">
        <v>6058</v>
      </c>
      <c r="C369" s="5" t="s">
        <v>4687</v>
      </c>
      <c r="D369" s="5" t="str">
        <f>HYPERLINK(I369, C369)</f>
        <v>Мочалка варежка дети (кошки в ассорт.)</v>
      </c>
      <c r="E369" s="5" t="s">
        <v>936</v>
      </c>
      <c r="F369" s="11" t="s">
        <v>6250</v>
      </c>
      <c r="G369" s="6">
        <v>9589</v>
      </c>
      <c r="H369" t="s">
        <v>4688</v>
      </c>
      <c r="I369" t="str">
        <f>CONCATENATE("http://opt.sauna-shops.ru/529-detskie/",A369,"-",H369,".html")</f>
        <v>http://opt.sauna-shops.ru/529-detskie/3004-mochalka-varezhka-deti-koshki-v-assort.html</v>
      </c>
      <c r="J369" s="2" t="str">
        <f t="shared" si="7"/>
        <v>http://opt.sauna-shops.ru/529-detskie/3004-mochalka-varezhka-deti-koshki-v-assort.html</v>
      </c>
      <c r="K369" s="5"/>
    </row>
    <row r="370" spans="1:11" x14ac:dyDescent="0.25">
      <c r="A370" s="10">
        <v>3005</v>
      </c>
      <c r="B370" s="5" t="s">
        <v>6058</v>
      </c>
      <c r="C370" s="5" t="s">
        <v>4689</v>
      </c>
      <c r="D370" s="5" t="str">
        <f>HYPERLINK(I370, C370)</f>
        <v>Мочалка-варежка дети (попугай+дельфин)</v>
      </c>
      <c r="E370" s="5" t="s">
        <v>936</v>
      </c>
      <c r="F370" s="11" t="s">
        <v>6095</v>
      </c>
      <c r="G370" s="6">
        <v>9590</v>
      </c>
      <c r="H370" t="s">
        <v>4690</v>
      </c>
      <c r="I370" t="str">
        <f>CONCATENATE("http://opt.sauna-shops.ru/529-detskie/",A370,"-",H370,".html")</f>
        <v>http://opt.sauna-shops.ru/529-detskie/3005-mochalka-varezhka-deti-popugajdelfin.html</v>
      </c>
      <c r="J370" s="2" t="str">
        <f t="shared" si="7"/>
        <v>http://opt.sauna-shops.ru/529-detskie/3005-mochalka-varezhka-deti-popugajdelfin.html</v>
      </c>
      <c r="K370" s="5"/>
    </row>
    <row r="371" spans="1:11" x14ac:dyDescent="0.25">
      <c r="A371" s="10">
        <v>3006</v>
      </c>
      <c r="B371" s="5" t="s">
        <v>6058</v>
      </c>
      <c r="C371" s="5" t="s">
        <v>4691</v>
      </c>
      <c r="D371" s="5" t="str">
        <f>HYPERLINK(I371, C371)</f>
        <v>Мочалка-варежка дети/комби (рами+бантик)</v>
      </c>
      <c r="E371" s="5" t="s">
        <v>936</v>
      </c>
      <c r="F371" s="11" t="s">
        <v>6083</v>
      </c>
      <c r="G371" s="6">
        <v>9591</v>
      </c>
      <c r="H371" t="s">
        <v>4692</v>
      </c>
      <c r="I371" t="str">
        <f>CONCATENATE("http://opt.sauna-shops.ru/529-detskie/",A371,"-",H371,".html")</f>
        <v>http://opt.sauna-shops.ru/529-detskie/3006-mochalka-varezhka-deti-kombi-ramibantik.html</v>
      </c>
      <c r="J371" s="2" t="str">
        <f t="shared" si="7"/>
        <v>http://opt.sauna-shops.ru/529-detskie/3006-mochalka-varezhka-deti-kombi-ramibantik.html</v>
      </c>
      <c r="K371" s="5"/>
    </row>
    <row r="372" spans="1:11" x14ac:dyDescent="0.25">
      <c r="A372" s="10">
        <v>3007</v>
      </c>
      <c r="B372" s="5" t="s">
        <v>6058</v>
      </c>
      <c r="C372" s="5" t="s">
        <v>4693</v>
      </c>
      <c r="D372" s="5" t="str">
        <f>HYPERLINK(I372, C372)</f>
        <v>Мочалка-варежка дети/рыбки  (в ассорт.)</v>
      </c>
      <c r="E372" s="5" t="s">
        <v>936</v>
      </c>
      <c r="F372" s="11" t="s">
        <v>6166</v>
      </c>
      <c r="G372" s="6">
        <v>9592</v>
      </c>
      <c r="H372" t="s">
        <v>4694</v>
      </c>
      <c r="I372" t="str">
        <f>CONCATENATE("http://opt.sauna-shops.ru/529-detskie/",A372,"-",H372,".html")</f>
        <v>http://opt.sauna-shops.ru/529-detskie/3007-mochalka-varezhka-deti-rybki-v-assort.html</v>
      </c>
      <c r="J372" s="2" t="str">
        <f t="shared" si="7"/>
        <v>http://opt.sauna-shops.ru/529-detskie/3007-mochalka-varezhka-deti-rybki-v-assort.html</v>
      </c>
      <c r="K372" s="5"/>
    </row>
    <row r="373" spans="1:11" x14ac:dyDescent="0.25">
      <c r="A373" s="10">
        <v>3008</v>
      </c>
      <c r="B373" s="5" t="s">
        <v>6058</v>
      </c>
      <c r="C373" s="5" t="s">
        <v>4695</v>
      </c>
      <c r="D373" s="5" t="str">
        <f>HYPERLINK(I373, C373)</f>
        <v>Мочалка натур. рами детская (в ассорт.)</v>
      </c>
      <c r="E373" s="5" t="s">
        <v>936</v>
      </c>
      <c r="F373" s="11" t="s">
        <v>6250</v>
      </c>
      <c r="G373" s="6">
        <v>9659</v>
      </c>
      <c r="H373" t="s">
        <v>4696</v>
      </c>
      <c r="I373" t="str">
        <f>CONCATENATE("http://opt.sauna-shops.ru/529-detskie/",A373,"-",H373,".html")</f>
        <v>http://opt.sauna-shops.ru/529-detskie/3008-mochalka-natur-rami-detskaya-v-assort.html</v>
      </c>
      <c r="J373" s="2" t="str">
        <f t="shared" si="7"/>
        <v>http://opt.sauna-shops.ru/529-detskie/3008-mochalka-natur-rami-detskaya-v-assort.html</v>
      </c>
      <c r="K373" s="5"/>
    </row>
    <row r="374" spans="1:11" x14ac:dyDescent="0.25">
      <c r="A374" s="10">
        <v>3009</v>
      </c>
      <c r="B374" s="5" t="s">
        <v>6058</v>
      </c>
      <c r="C374" s="5" t="s">
        <v>4697</v>
      </c>
      <c r="D374" s="5" t="str">
        <f>HYPERLINK(I374, C374)</f>
        <v>Мочалка-перчатка дети (зверюшки в ассорт.)</v>
      </c>
      <c r="E374" s="5" t="s">
        <v>936</v>
      </c>
      <c r="F374" s="11" t="s">
        <v>6250</v>
      </c>
      <c r="G374" s="6">
        <v>9679</v>
      </c>
      <c r="H374" t="s">
        <v>4698</v>
      </c>
      <c r="I374" t="str">
        <f>CONCATENATE("http://opt.sauna-shops.ru/529-detskie/",A374,"-",H374,".html")</f>
        <v>http://opt.sauna-shops.ru/529-detskie/3009-mochalka-perchatka-deti-zveryushki-v-assort.html</v>
      </c>
      <c r="J374" s="2" t="str">
        <f t="shared" si="7"/>
        <v>http://opt.sauna-shops.ru/529-detskie/3009-mochalka-perchatka-deti-zveryushki-v-assort.html</v>
      </c>
      <c r="K374" s="5"/>
    </row>
    <row r="375" spans="1:11" x14ac:dyDescent="0.25">
      <c r="A375" s="10">
        <v>3011</v>
      </c>
      <c r="B375" s="5" t="s">
        <v>6058</v>
      </c>
      <c r="C375" s="5" t="s">
        <v>4701</v>
      </c>
      <c r="D375" s="5" t="str">
        <f>HYPERLINK(I375, C375)</f>
        <v>Мочалка-ракушка (игрушки) 1 шт.</v>
      </c>
      <c r="E375" s="5" t="s">
        <v>936</v>
      </c>
      <c r="F375" s="11" t="s">
        <v>6160</v>
      </c>
      <c r="G375" s="6">
        <v>9712</v>
      </c>
      <c r="H375" t="s">
        <v>4702</v>
      </c>
      <c r="I375" t="str">
        <f>CONCATENATE("http://opt.sauna-shops.ru/529-detskie/",A375,"-",H375,".html")</f>
        <v>http://opt.sauna-shops.ru/529-detskie/3011-mochalka-rakushka-igrushki-1-sht.html</v>
      </c>
      <c r="J375" s="2" t="str">
        <f t="shared" si="7"/>
        <v>http://opt.sauna-shops.ru/529-detskie/3011-mochalka-rakushka-igrushki-1-sht.html</v>
      </c>
      <c r="K375" s="5"/>
    </row>
    <row r="376" spans="1:11" x14ac:dyDescent="0.25">
      <c r="A376" s="10">
        <v>3012</v>
      </c>
      <c r="B376" s="5" t="s">
        <v>6058</v>
      </c>
      <c r="C376" s="5" t="s">
        <v>4703</v>
      </c>
      <c r="D376" s="5" t="str">
        <f>HYPERLINK(I376, C376)</f>
        <v>Мочалка массажная “Ракушка” M-18</v>
      </c>
      <c r="E376" s="5" t="s">
        <v>936</v>
      </c>
      <c r="F376" s="11" t="s">
        <v>6250</v>
      </c>
      <c r="G376" s="6">
        <v>2201</v>
      </c>
      <c r="H376" t="s">
        <v>4704</v>
      </c>
      <c r="I376" t="str">
        <f>CONCATENATE("http://opt.sauna-shops.ru/529-detskie/",A376,"-",H376,".html")</f>
        <v>http://opt.sauna-shops.ru/529-detskie/3012-mochalka-massazhnaya-rakushka-m-18.html</v>
      </c>
      <c r="J376" s="2" t="str">
        <f t="shared" si="7"/>
        <v>http://opt.sauna-shops.ru/529-detskie/3012-mochalka-massazhnaya-rakushka-m-18.html</v>
      </c>
      <c r="K376" s="5"/>
    </row>
    <row r="377" spans="1:11" x14ac:dyDescent="0.25">
      <c r="A377" s="10">
        <v>3013</v>
      </c>
      <c r="B377" s="5" t="s">
        <v>6058</v>
      </c>
      <c r="C377" s="5" t="s">
        <v>4705</v>
      </c>
      <c r="D377" s="5" t="str">
        <f>HYPERLINK(I377, C377)</f>
        <v>Мочалка массажная  “Сердце” M-13</v>
      </c>
      <c r="E377" s="5" t="s">
        <v>936</v>
      </c>
      <c r="F377" s="11" t="s">
        <v>6250</v>
      </c>
      <c r="G377" s="6">
        <v>2203</v>
      </c>
      <c r="H377" t="s">
        <v>4706</v>
      </c>
      <c r="I377" t="str">
        <f>CONCATENATE("http://opt.sauna-shops.ru/529-detskie/",A377,"-",H377,".html")</f>
        <v>http://opt.sauna-shops.ru/529-detskie/3013-mochalka-massazhnaya-serdce-m-13.html</v>
      </c>
      <c r="J377" s="2" t="str">
        <f t="shared" si="7"/>
        <v>http://opt.sauna-shops.ru/529-detskie/3013-mochalka-massazhnaya-serdce-m-13.html</v>
      </c>
      <c r="K377" s="5"/>
    </row>
    <row r="378" spans="1:11" x14ac:dyDescent="0.25">
      <c r="A378" s="10">
        <v>3014</v>
      </c>
      <c r="B378" s="5" t="s">
        <v>6058</v>
      </c>
      <c r="C378" s="5" t="s">
        <v>4707</v>
      </c>
      <c r="D378" s="5" t="str">
        <f>HYPERLINK(I378, C378)</f>
        <v>Мочалка массажная  “Яблоко” M-14</v>
      </c>
      <c r="E378" s="5" t="s">
        <v>936</v>
      </c>
      <c r="F378" s="11" t="s">
        <v>6250</v>
      </c>
      <c r="G378" s="6">
        <v>2205</v>
      </c>
      <c r="H378" t="s">
        <v>4708</v>
      </c>
      <c r="I378" t="str">
        <f>CONCATENATE("http://opt.sauna-shops.ru/529-detskie/",A378,"-",H378,".html")</f>
        <v>http://opt.sauna-shops.ru/529-detskie/3014-mochalka-massazhnaya-yabloko-m-14.html</v>
      </c>
      <c r="J378" s="2" t="str">
        <f t="shared" si="7"/>
        <v>http://opt.sauna-shops.ru/529-detskie/3014-mochalka-massazhnaya-yabloko-m-14.html</v>
      </c>
      <c r="K378" s="5"/>
    </row>
    <row r="379" spans="1:11" x14ac:dyDescent="0.25">
      <c r="A379" s="10">
        <v>3015</v>
      </c>
      <c r="B379" s="5" t="s">
        <v>6058</v>
      </c>
      <c r="C379" s="5" t="s">
        <v>4709</v>
      </c>
      <c r="D379" s="5" t="str">
        <f>HYPERLINK(I379, C379)</f>
        <v>Мочалка  “Овальная” M-3</v>
      </c>
      <c r="E379" s="5" t="s">
        <v>936</v>
      </c>
      <c r="F379" s="11" t="s">
        <v>6250</v>
      </c>
      <c r="G379" s="6">
        <v>2206</v>
      </c>
      <c r="H379" t="s">
        <v>4710</v>
      </c>
      <c r="I379" t="str">
        <f>CONCATENATE("http://opt.sauna-shops.ru/529-detskie/",A379,"-",H379,".html")</f>
        <v>http://opt.sauna-shops.ru/529-detskie/3015-mochalka-ovalnaya-m-3.html</v>
      </c>
      <c r="J379" s="2" t="str">
        <f t="shared" si="7"/>
        <v>http://opt.sauna-shops.ru/529-detskie/3015-mochalka-ovalnaya-m-3.html</v>
      </c>
      <c r="K379" s="5"/>
    </row>
    <row r="380" spans="1:11" x14ac:dyDescent="0.25">
      <c r="A380" s="10">
        <v>3016</v>
      </c>
      <c r="B380" s="5" t="s">
        <v>6058</v>
      </c>
      <c r="C380" s="5" t="s">
        <v>4711</v>
      </c>
      <c r="D380" s="5" t="str">
        <f>HYPERLINK(I380, C380)</f>
        <v>Мочалка детская “Рукавичка-Мини” M-9/C</v>
      </c>
      <c r="E380" s="5" t="s">
        <v>936</v>
      </c>
      <c r="F380" s="11" t="s">
        <v>6250</v>
      </c>
      <c r="G380" s="6">
        <v>2208</v>
      </c>
      <c r="H380" t="s">
        <v>4712</v>
      </c>
      <c r="I380" t="str">
        <f>CONCATENATE("http://opt.sauna-shops.ru/529-detskie/",A380,"-",H380,".html")</f>
        <v>http://opt.sauna-shops.ru/529-detskie/3016-mochalka-detskaya-rukavichka-mini-m-9-c.html</v>
      </c>
      <c r="J380" s="2" t="str">
        <f t="shared" si="7"/>
        <v>http://opt.sauna-shops.ru/529-detskie/3016-mochalka-detskaya-rukavichka-mini-m-9-c.html</v>
      </c>
      <c r="K380" s="5"/>
    </row>
    <row r="381" spans="1:11" x14ac:dyDescent="0.25">
      <c r="A381" s="10">
        <v>3017</v>
      </c>
      <c r="B381" s="5" t="s">
        <v>6058</v>
      </c>
      <c r="C381" s="5" t="s">
        <v>4713</v>
      </c>
      <c r="D381" s="5" t="str">
        <f>HYPERLINK(I381, C381)</f>
        <v>Мочалка детская Дельфин ECO LUFFA М10</v>
      </c>
      <c r="E381" s="5" t="s">
        <v>936</v>
      </c>
      <c r="F381" s="11" t="s">
        <v>6250</v>
      </c>
      <c r="G381" s="6">
        <v>2315</v>
      </c>
      <c r="H381" t="s">
        <v>4714</v>
      </c>
      <c r="I381" t="str">
        <f>CONCATENATE("http://opt.sauna-shops.ru/529-detskie/",A381,"-",H381,".html")</f>
        <v>http://opt.sauna-shops.ru/529-detskie/3017-mochalka-detskaya-delfin-eco-luffa-m10.html</v>
      </c>
      <c r="J381" s="2" t="str">
        <f t="shared" si="7"/>
        <v>http://opt.sauna-shops.ru/529-detskie/3017-mochalka-detskaya-delfin-eco-luffa-m10.html</v>
      </c>
      <c r="K381" s="5"/>
    </row>
    <row r="382" spans="1:11" x14ac:dyDescent="0.25">
      <c r="A382" s="10">
        <v>3018</v>
      </c>
      <c r="B382" s="5" t="s">
        <v>6058</v>
      </c>
      <c r="C382" s="5" t="s">
        <v>4715</v>
      </c>
      <c r="D382" s="5" t="str">
        <f>HYPERLINK(I382, C382)</f>
        <v>Мочалка детская ECO LUFFA М4-3</v>
      </c>
      <c r="E382" s="5" t="s">
        <v>936</v>
      </c>
      <c r="F382" s="11" t="s">
        <v>6250</v>
      </c>
      <c r="G382" s="6">
        <v>2331</v>
      </c>
      <c r="H382" t="s">
        <v>4716</v>
      </c>
      <c r="I382" t="str">
        <f>CONCATENATE("http://opt.sauna-shops.ru/529-detskie/",A382,"-",H382,".html")</f>
        <v>http://opt.sauna-shops.ru/529-detskie/3018-mochalka-detskaya-eco-luffa-m4-3.html</v>
      </c>
      <c r="J382" s="2" t="str">
        <f t="shared" si="7"/>
        <v>http://opt.sauna-shops.ru/529-detskie/3018-mochalka-detskaya-eco-luffa-m4-3.html</v>
      </c>
      <c r="K382" s="5"/>
    </row>
    <row r="383" spans="1:11" x14ac:dyDescent="0.25">
      <c r="A383" s="10">
        <v>3019</v>
      </c>
      <c r="B383" s="5" t="s">
        <v>6058</v>
      </c>
      <c r="C383" s="5" t="s">
        <v>4717</v>
      </c>
      <c r="D383" s="5" t="str">
        <f>HYPERLINK(I383, C383)</f>
        <v>Мочалка-варежка детская body puff</v>
      </c>
      <c r="E383" s="5" t="s">
        <v>936</v>
      </c>
      <c r="F383" s="11" t="s">
        <v>6250</v>
      </c>
      <c r="G383" s="6">
        <v>2353</v>
      </c>
      <c r="H383" t="s">
        <v>4718</v>
      </c>
      <c r="I383" t="str">
        <f>CONCATENATE("http://opt.sauna-shops.ru/529-detskie/",A383,"-",H383,".html")</f>
        <v>http://opt.sauna-shops.ru/529-detskie/3019-mochalka-varezhka-detskaya-body-puff.html</v>
      </c>
      <c r="J383" s="2" t="str">
        <f t="shared" si="7"/>
        <v>http://opt.sauna-shops.ru/529-detskie/3019-mochalka-varezhka-detskaya-body-puff.html</v>
      </c>
      <c r="K383" s="5"/>
    </row>
    <row r="384" spans="1:11" x14ac:dyDescent="0.25">
      <c r="A384" s="10">
        <v>3020</v>
      </c>
      <c r="B384" s="5" t="s">
        <v>6058</v>
      </c>
      <c r="C384" s="5" t="s">
        <v>4719</v>
      </c>
      <c r="D384" s="5" t="str">
        <f>HYPERLINK(I384, C384)</f>
        <v>Мочалка рыбка (мыльная губка)</v>
      </c>
      <c r="E384" s="5" t="s">
        <v>936</v>
      </c>
      <c r="F384" s="11" t="s">
        <v>6250</v>
      </c>
      <c r="G384" s="6">
        <v>2802</v>
      </c>
      <c r="H384" t="s">
        <v>4720</v>
      </c>
      <c r="I384" t="str">
        <f>CONCATENATE("http://opt.sauna-shops.ru/529-detskie/",A384,"-",H384,".html")</f>
        <v>http://opt.sauna-shops.ru/529-detskie/3020-mochalka-rybka-mylnaya-gubka.html</v>
      </c>
      <c r="J384" s="2" t="str">
        <f t="shared" si="7"/>
        <v>http://opt.sauna-shops.ru/529-detskie/3020-mochalka-rybka-mylnaya-gubka.html</v>
      </c>
      <c r="K384" s="5"/>
    </row>
    <row r="385" spans="1:11" x14ac:dyDescent="0.25">
      <c r="A385" s="10">
        <v>3021</v>
      </c>
      <c r="B385" s="5" t="s">
        <v>6058</v>
      </c>
      <c r="C385" s="5" t="s">
        <v>4721</v>
      </c>
      <c r="D385" s="5" t="str">
        <f>HYPERLINK(I385, C385)</f>
        <v>Мочалка уточка (мыльная губка)</v>
      </c>
      <c r="E385" s="5" t="s">
        <v>936</v>
      </c>
      <c r="F385" s="11" t="s">
        <v>6250</v>
      </c>
      <c r="G385" s="6">
        <v>2803</v>
      </c>
      <c r="H385" t="s">
        <v>4722</v>
      </c>
      <c r="I385" t="str">
        <f>CONCATENATE("http://opt.sauna-shops.ru/529-detskie/",A385,"-",H385,".html")</f>
        <v>http://opt.sauna-shops.ru/529-detskie/3021-mochalka-utochka-mylnaya-gubka.html</v>
      </c>
      <c r="J385" s="2" t="str">
        <f t="shared" si="7"/>
        <v>http://opt.sauna-shops.ru/529-detskie/3021-mochalka-utochka-mylnaya-gubka.html</v>
      </c>
      <c r="K385" s="5"/>
    </row>
    <row r="386" spans="1:11" x14ac:dyDescent="0.25">
      <c r="A386" s="10">
        <v>3022</v>
      </c>
      <c r="B386" s="5" t="s">
        <v>6058</v>
      </c>
      <c r="C386" s="5" t="s">
        <v>4723</v>
      </c>
      <c r="D386" s="5" t="str">
        <f>HYPERLINK(I386, C386)</f>
        <v>Губка для тела паролоновая (детская) Каждый день""</v>
      </c>
      <c r="E386" s="5" t="s">
        <v>936</v>
      </c>
      <c r="F386" s="11" t="s">
        <v>6206</v>
      </c>
      <c r="G386" s="6">
        <v>3333</v>
      </c>
      <c r="H386" t="s">
        <v>4724</v>
      </c>
      <c r="I386" t="str">
        <f>CONCATENATE("http://opt.sauna-shops.ru/529-detskie/",A386,"-",H386,".html")</f>
        <v>http://opt.sauna-shops.ru/529-detskie/3022-gubka-dlya-tela-parolonovaya-detskaya-kazhdyj-den.html</v>
      </c>
      <c r="J386" s="2" t="str">
        <f t="shared" si="7"/>
        <v>http://opt.sauna-shops.ru/529-detskie/3022-gubka-dlya-tela-parolonovaya-detskaya-kazhdyj-den.html</v>
      </c>
      <c r="K386" s="5"/>
    </row>
    <row r="387" spans="1:11" x14ac:dyDescent="0.25">
      <c r="A387" s="10">
        <v>3023</v>
      </c>
      <c r="B387" s="5" t="s">
        <v>6058</v>
      </c>
      <c r="C387" s="5" t="s">
        <v>4725</v>
      </c>
      <c r="D387" s="5" t="str">
        <f>HYPERLINK(I387, C387)</f>
        <v>Мочалка детская люфа Слоник" Налина"</v>
      </c>
      <c r="E387" s="5" t="s">
        <v>936</v>
      </c>
      <c r="F387" s="11" t="s">
        <v>6160</v>
      </c>
      <c r="G387" s="6">
        <v>3462</v>
      </c>
      <c r="H387" t="s">
        <v>4726</v>
      </c>
      <c r="I387" t="str">
        <f>CONCATENATE("http://opt.sauna-shops.ru/529-detskie/",A387,"-",H387,".html")</f>
        <v>http://opt.sauna-shops.ru/529-detskie/3023-mochalka-detskaya-lyufa-slonik-nalina.html</v>
      </c>
      <c r="J387" s="2" t="str">
        <f t="shared" si="7"/>
        <v>http://opt.sauna-shops.ru/529-detskie/3023-mochalka-detskaya-lyufa-slonik-nalina.html</v>
      </c>
      <c r="K387" s="5"/>
    </row>
    <row r="388" spans="1:11" x14ac:dyDescent="0.25">
      <c r="A388" s="10">
        <v>3024</v>
      </c>
      <c r="B388" s="5" t="s">
        <v>6058</v>
      </c>
      <c r="C388" s="5" t="s">
        <v>4727</v>
      </c>
      <c r="D388" s="5" t="str">
        <f>HYPERLINK(I388, C388)</f>
        <v>Мочалка детская Цветок" Налина"</v>
      </c>
      <c r="E388" s="5" t="s">
        <v>936</v>
      </c>
      <c r="F388" s="11" t="s">
        <v>6250</v>
      </c>
      <c r="G388" s="6">
        <v>3463</v>
      </c>
      <c r="H388" t="s">
        <v>4728</v>
      </c>
      <c r="I388" t="str">
        <f>CONCATENATE("http://opt.sauna-shops.ru/529-detskie/",A388,"-",H388,".html")</f>
        <v>http://opt.sauna-shops.ru/529-detskie/3024-mochalka-detskaya-cvetok-nalina.html</v>
      </c>
      <c r="J388" s="2" t="str">
        <f t="shared" si="7"/>
        <v>http://opt.sauna-shops.ru/529-detskie/3024-mochalka-detskaya-cvetok-nalina.html</v>
      </c>
      <c r="K388" s="5"/>
    </row>
    <row r="389" spans="1:11" x14ac:dyDescent="0.25">
      <c r="A389" s="10">
        <v>3025</v>
      </c>
      <c r="B389" s="5" t="s">
        <v>6058</v>
      </c>
      <c r="C389" s="5" t="s">
        <v>4729</v>
      </c>
      <c r="D389" s="5" t="str">
        <f>HYPERLINK(I389, C389)</f>
        <v>Мочалка  Звёздочка</v>
      </c>
      <c r="E389" s="5" t="s">
        <v>936</v>
      </c>
      <c r="F389" s="11" t="s">
        <v>6110</v>
      </c>
      <c r="G389" s="6">
        <v>1116</v>
      </c>
      <c r="H389" t="s">
        <v>4730</v>
      </c>
      <c r="I389" t="str">
        <f>CONCATENATE("http://opt.sauna-shops.ru/529-detskie/",A389,"-",H389,".html")</f>
        <v>http://opt.sauna-shops.ru/529-detskie/3025-mochalka-zvyozdochka.html</v>
      </c>
      <c r="J389" s="2" t="str">
        <f t="shared" si="7"/>
        <v>http://opt.sauna-shops.ru/529-detskie/3025-mochalka-zvyozdochka.html</v>
      </c>
      <c r="K389" s="5"/>
    </row>
    <row r="390" spans="1:11" x14ac:dyDescent="0.25">
      <c r="A390" s="10">
        <v>3026</v>
      </c>
      <c r="B390" s="5" t="s">
        <v>6058</v>
      </c>
      <c r="C390" s="5" t="s">
        <v>4731</v>
      </c>
      <c r="D390" s="5" t="str">
        <f>HYPERLINK(I390, C390)</f>
        <v>Мочалка - варежка детская Рыбка + бант</v>
      </c>
      <c r="E390" s="5" t="s">
        <v>936</v>
      </c>
      <c r="F390" s="11" t="s">
        <v>6083</v>
      </c>
      <c r="G390" s="6">
        <v>3865</v>
      </c>
      <c r="H390" t="s">
        <v>4732</v>
      </c>
      <c r="I390" t="str">
        <f>CONCATENATE("http://opt.sauna-shops.ru/529-detskie/",A390,"-",H390,".html")</f>
        <v>http://opt.sauna-shops.ru/529-detskie/3026-mochalka-varezhka-detskaya-rybka-bant.html</v>
      </c>
      <c r="J390" s="2" t="str">
        <f t="shared" si="7"/>
        <v>http://opt.sauna-shops.ru/529-detskie/3026-mochalka-varezhka-detskaya-rybka-bant.html</v>
      </c>
      <c r="K390" s="5"/>
    </row>
    <row r="391" spans="1:11" x14ac:dyDescent="0.25">
      <c r="A391" s="10">
        <v>3465</v>
      </c>
      <c r="B391" s="5" t="s">
        <v>6058</v>
      </c>
      <c r="C391" s="5" t="s">
        <v>5606</v>
      </c>
      <c r="D391" s="5" t="str">
        <f>HYPERLINK(I391, C391)</f>
        <v xml:space="preserve">Шапка детская 2-х цвеная ПШ комби </v>
      </c>
      <c r="E391" s="5" t="s">
        <v>936</v>
      </c>
      <c r="F391" s="11" t="s">
        <v>6066</v>
      </c>
      <c r="G391" s="6">
        <v>4230</v>
      </c>
      <c r="H391" t="s">
        <v>5607</v>
      </c>
      <c r="I391" t="str">
        <f>CONCATENATE("http://opt.sauna-shops.ru/529-detskie/",A391,"-",H391,".html")</f>
        <v>http://opt.sauna-shops.ru/529-detskie/3465-shapka-detskaya-2-kh-cvenaya-psh-kombi-.html</v>
      </c>
      <c r="J391" s="2" t="str">
        <f t="shared" si="7"/>
        <v>http://opt.sauna-shops.ru/529-detskie/3465-shapka-detskaya-2-kh-cvenaya-psh-kombi-.html</v>
      </c>
      <c r="K391" s="5"/>
    </row>
    <row r="392" spans="1:11" x14ac:dyDescent="0.25">
      <c r="A392" s="10">
        <v>3466</v>
      </c>
      <c r="B392" s="5" t="s">
        <v>6058</v>
      </c>
      <c r="C392" s="5" t="s">
        <v>5608</v>
      </c>
      <c r="D392" s="5" t="str">
        <f>HYPERLINK(I392, C392)</f>
        <v xml:space="preserve">Шапка детская ПШ с выш Эх банька </v>
      </c>
      <c r="E392" s="5" t="s">
        <v>936</v>
      </c>
      <c r="F392" s="11" t="s">
        <v>6098</v>
      </c>
      <c r="G392" s="6">
        <v>4231</v>
      </c>
      <c r="H392" t="s">
        <v>5609</v>
      </c>
      <c r="I392" t="str">
        <f>CONCATENATE("http://opt.sauna-shops.ru/529-detskie/",A392,"-",H392,".html")</f>
        <v>http://opt.sauna-shops.ru/529-detskie/3466-shapka-detskaya-psh-s-vysh-ekh-banka-.html</v>
      </c>
      <c r="J392" s="2" t="str">
        <f t="shared" si="7"/>
        <v>http://opt.sauna-shops.ru/529-detskie/3466-shapka-detskaya-psh-s-vysh-ekh-banka-.html</v>
      </c>
      <c r="K392" s="5"/>
    </row>
    <row r="393" spans="1:11" x14ac:dyDescent="0.25">
      <c r="A393" s="10">
        <v>3467</v>
      </c>
      <c r="B393" s="5" t="s">
        <v>6058</v>
      </c>
      <c r="C393" s="5" t="s">
        <v>5610</v>
      </c>
      <c r="D393" s="5" t="str">
        <f>HYPERLINK(I393, C393)</f>
        <v xml:space="preserve">Шапка детская с выш ПШ  В бане веник дороже денег </v>
      </c>
      <c r="E393" s="5" t="s">
        <v>936</v>
      </c>
      <c r="F393" s="11" t="s">
        <v>6098</v>
      </c>
      <c r="G393" s="6">
        <v>4232</v>
      </c>
      <c r="H393" t="s">
        <v>5611</v>
      </c>
      <c r="I393" t="str">
        <f>CONCATENATE("http://opt.sauna-shops.ru/529-detskie/",A393,"-",H393,".html")</f>
        <v>http://opt.sauna-shops.ru/529-detskie/3467-shapka-detskaya-s-vysh-psh-v-bane-venik-dorozhe-deneg-.html</v>
      </c>
      <c r="J393" s="2" t="str">
        <f t="shared" si="7"/>
        <v>http://opt.sauna-shops.ru/529-detskie/3467-shapka-detskaya-s-vysh-psh-v-bane-venik-dorozhe-deneg-.html</v>
      </c>
      <c r="K393" s="5"/>
    </row>
    <row r="394" spans="1:11" x14ac:dyDescent="0.25">
      <c r="A394" s="10">
        <v>3468</v>
      </c>
      <c r="B394" s="5" t="s">
        <v>6058</v>
      </c>
      <c r="C394" s="5" t="s">
        <v>5612</v>
      </c>
      <c r="D394" s="5" t="str">
        <f>HYPERLINK(I394, C394)</f>
        <v xml:space="preserve">Шапка детская с выш ПШ Баня парит силу дарит </v>
      </c>
      <c r="E394" s="5" t="s">
        <v>936</v>
      </c>
      <c r="F394" s="11" t="s">
        <v>6098</v>
      </c>
      <c r="G394" s="6">
        <v>4233</v>
      </c>
      <c r="H394" t="s">
        <v>5613</v>
      </c>
      <c r="I394" t="str">
        <f>CONCATENATE("http://opt.sauna-shops.ru/529-detskie/",A394,"-",H394,".html")</f>
        <v>http://opt.sauna-shops.ru/529-detskie/3468-shapka-detskaya-s-vysh-psh-banya-parit-silu-darit-.html</v>
      </c>
      <c r="J394" s="2" t="str">
        <f t="shared" si="7"/>
        <v>http://opt.sauna-shops.ru/529-detskie/3468-shapka-detskaya-s-vysh-psh-banya-parit-silu-darit-.html</v>
      </c>
      <c r="K394" s="5"/>
    </row>
    <row r="395" spans="1:11" x14ac:dyDescent="0.25">
      <c r="A395" s="10">
        <v>3469</v>
      </c>
      <c r="B395" s="5" t="s">
        <v>6058</v>
      </c>
      <c r="C395" s="5" t="s">
        <v>5614</v>
      </c>
      <c r="D395" s="5" t="str">
        <f>HYPERLINK(I395, C395)</f>
        <v>Шапка детская цветная ПШ комби</v>
      </c>
      <c r="E395" s="5" t="s">
        <v>936</v>
      </c>
      <c r="F395" s="11" t="s">
        <v>6066</v>
      </c>
      <c r="G395" s="6">
        <v>4234</v>
      </c>
      <c r="H395" t="s">
        <v>5615</v>
      </c>
      <c r="I395" t="str">
        <f>CONCATENATE("http://opt.sauna-shops.ru/529-detskie/",A395,"-",H395,".html")</f>
        <v>http://opt.sauna-shops.ru/529-detskie/3469-shapka-detskaya-cvetnaya-psh-kombi.html</v>
      </c>
      <c r="J395" s="2" t="str">
        <f t="shared" si="7"/>
        <v>http://opt.sauna-shops.ru/529-detskie/3469-shapka-detskaya-cvetnaya-psh-kombi.html</v>
      </c>
      <c r="K395" s="5"/>
    </row>
    <row r="396" spans="1:11" x14ac:dyDescent="0.25">
      <c r="A396" s="10">
        <v>3574</v>
      </c>
      <c r="B396" s="5" t="s">
        <v>6058</v>
      </c>
      <c r="C396" s="5" t="s">
        <v>5821</v>
      </c>
      <c r="D396" s="5" t="str">
        <f>HYPERLINK(I396, C396)</f>
        <v>Колпак детский бесшовный фетр</v>
      </c>
      <c r="E396" s="5" t="s">
        <v>936</v>
      </c>
      <c r="F396" s="11" t="s">
        <v>6063</v>
      </c>
      <c r="G396" s="6">
        <v>4243</v>
      </c>
      <c r="H396" t="s">
        <v>5822</v>
      </c>
      <c r="I396" t="str">
        <f>CONCATENATE("http://opt.sauna-shops.ru/529-detskie/",A396,"-",H396,".html")</f>
        <v>http://opt.sauna-shops.ru/529-detskie/3574-kolpak-detskij-besshovnyj-fetr.html</v>
      </c>
      <c r="J396" s="2" t="str">
        <f t="shared" si="7"/>
        <v>http://opt.sauna-shops.ru/529-detskie/3574-kolpak-detskij-besshovnyj-fetr.html</v>
      </c>
      <c r="K396" s="5"/>
    </row>
    <row r="397" spans="1:11" x14ac:dyDescent="0.25">
      <c r="A397" s="10">
        <v>3586</v>
      </c>
      <c r="B397" s="5" t="s">
        <v>6058</v>
      </c>
      <c r="C397" s="5" t="s">
        <v>5845</v>
      </c>
      <c r="D397" s="5" t="str">
        <f>HYPERLINK(I397, C397)</f>
        <v xml:space="preserve">Шапка детская  комби фетр Коровка </v>
      </c>
      <c r="E397" s="5" t="s">
        <v>936</v>
      </c>
      <c r="F397" s="11" t="s">
        <v>6068</v>
      </c>
      <c r="G397" s="6">
        <v>4255</v>
      </c>
      <c r="H397" t="s">
        <v>5846</v>
      </c>
      <c r="I397" t="str">
        <f>CONCATENATE("http://opt.sauna-shops.ru/529-detskie/",A397,"-",H397,".html")</f>
        <v>http://opt.sauna-shops.ru/529-detskie/3586-shapka-detskaya-kombi-fetr-korovka-.html</v>
      </c>
      <c r="J397" s="2" t="str">
        <f t="shared" si="7"/>
        <v>http://opt.sauna-shops.ru/529-detskie/3586-shapka-detskaya-kombi-fetr-korovka-.html</v>
      </c>
      <c r="K397" s="5"/>
    </row>
    <row r="398" spans="1:11" x14ac:dyDescent="0.25">
      <c r="A398" s="10">
        <v>3587</v>
      </c>
      <c r="B398" s="5" t="s">
        <v>6058</v>
      </c>
      <c r="C398" s="5" t="s">
        <v>5847</v>
      </c>
      <c r="D398" s="5" t="str">
        <f>HYPERLINK(I398, C398)</f>
        <v xml:space="preserve">Шапка детская Аппликация </v>
      </c>
      <c r="E398" s="5" t="s">
        <v>936</v>
      </c>
      <c r="F398" s="11" t="s">
        <v>6068</v>
      </c>
      <c r="G398" s="6">
        <v>4256</v>
      </c>
      <c r="H398" t="s">
        <v>5848</v>
      </c>
      <c r="I398" t="str">
        <f>CONCATENATE("http://opt.sauna-shops.ru/529-detskie/",A398,"-",H398,".html")</f>
        <v>http://opt.sauna-shops.ru/529-detskie/3587-shapka-detskaya-applikaciya-.html</v>
      </c>
      <c r="J398" s="2" t="str">
        <f t="shared" si="7"/>
        <v>http://opt.sauna-shops.ru/529-detskie/3587-shapka-detskaya-applikaciya-.html</v>
      </c>
      <c r="K398" s="5"/>
    </row>
    <row r="399" spans="1:11" x14ac:dyDescent="0.25">
      <c r="A399" s="10">
        <v>3588</v>
      </c>
      <c r="B399" s="5" t="s">
        <v>6058</v>
      </c>
      <c r="C399" s="5" t="s">
        <v>5849</v>
      </c>
      <c r="D399" s="5" t="str">
        <f>HYPERLINK(I399, C399)</f>
        <v xml:space="preserve">Шапка детская Аппликация цветок </v>
      </c>
      <c r="E399" s="5" t="s">
        <v>936</v>
      </c>
      <c r="F399" s="11" t="s">
        <v>6068</v>
      </c>
      <c r="G399" s="6">
        <v>4257</v>
      </c>
      <c r="H399" t="s">
        <v>5850</v>
      </c>
      <c r="I399" t="str">
        <f>CONCATENATE("http://opt.sauna-shops.ru/529-detskie/",A399,"-",H399,".html")</f>
        <v>http://opt.sauna-shops.ru/529-detskie/3588-shapka-detskaya-applikaciya-cvetok-.html</v>
      </c>
      <c r="J399" s="2" t="str">
        <f t="shared" si="7"/>
        <v>http://opt.sauna-shops.ru/529-detskie/3588-shapka-detskaya-applikaciya-cvetok-.html</v>
      </c>
      <c r="K399" s="5"/>
    </row>
    <row r="400" spans="1:11" x14ac:dyDescent="0.25">
      <c r="A400" s="10">
        <v>3589</v>
      </c>
      <c r="B400" s="5" t="s">
        <v>6058</v>
      </c>
      <c r="C400" s="5" t="s">
        <v>5851</v>
      </c>
      <c r="D400" s="5" t="str">
        <f>HYPERLINK(I400, C400)</f>
        <v xml:space="preserve">Шапка детская комби фетр Зелен </v>
      </c>
      <c r="E400" s="5" t="s">
        <v>936</v>
      </c>
      <c r="F400" s="11" t="s">
        <v>6068</v>
      </c>
      <c r="G400" s="6">
        <v>4258</v>
      </c>
      <c r="H400" t="s">
        <v>5852</v>
      </c>
      <c r="I400" t="str">
        <f>CONCATENATE("http://opt.sauna-shops.ru/529-detskie/",A400,"-",H400,".html")</f>
        <v>http://opt.sauna-shops.ru/529-detskie/3589-shapka-detskaya-kombi-fetr-zelen-.html</v>
      </c>
      <c r="J400" s="2" t="str">
        <f t="shared" si="7"/>
        <v>http://opt.sauna-shops.ru/529-detskie/3589-shapka-detskaya-kombi-fetr-zelen-.html</v>
      </c>
      <c r="K400" s="5"/>
    </row>
    <row r="401" spans="1:11" x14ac:dyDescent="0.25">
      <c r="A401" s="10">
        <v>3590</v>
      </c>
      <c r="B401" s="5" t="s">
        <v>6058</v>
      </c>
      <c r="C401" s="5" t="s">
        <v>5853</v>
      </c>
      <c r="D401" s="5" t="str">
        <f>HYPERLINK(I401, C401)</f>
        <v xml:space="preserve">Шапка детская Самолетик </v>
      </c>
      <c r="E401" s="5" t="s">
        <v>936</v>
      </c>
      <c r="F401" s="11" t="s">
        <v>6068</v>
      </c>
      <c r="G401" s="6">
        <v>4259</v>
      </c>
      <c r="H401" t="s">
        <v>5854</v>
      </c>
      <c r="I401" t="str">
        <f>CONCATENATE("http://opt.sauna-shops.ru/529-detskie/",A401,"-",H401,".html")</f>
        <v>http://opt.sauna-shops.ru/529-detskie/3590-shapka-detskaya-samoletik-.html</v>
      </c>
      <c r="J401" s="2" t="str">
        <f t="shared" si="7"/>
        <v>http://opt.sauna-shops.ru/529-detskie/3590-shapka-detskaya-samoletik-.html</v>
      </c>
      <c r="K401" s="5"/>
    </row>
    <row r="402" spans="1:11" x14ac:dyDescent="0.25">
      <c r="A402" s="10">
        <v>3591</v>
      </c>
      <c r="B402" s="5" t="s">
        <v>6058</v>
      </c>
      <c r="C402" s="5" t="s">
        <v>5855</v>
      </c>
      <c r="D402" s="5" t="str">
        <f>HYPERLINK(I402, C402)</f>
        <v xml:space="preserve">шапка детская Слоник </v>
      </c>
      <c r="E402" s="5" t="s">
        <v>936</v>
      </c>
      <c r="F402" s="11" t="s">
        <v>6068</v>
      </c>
      <c r="G402" s="6">
        <v>4260</v>
      </c>
      <c r="H402" t="s">
        <v>5856</v>
      </c>
      <c r="I402" t="str">
        <f>CONCATENATE("http://opt.sauna-shops.ru/529-detskie/",A402,"-",H402,".html")</f>
        <v>http://opt.sauna-shops.ru/529-detskie/3591-shapka-detskaya-slonik-.html</v>
      </c>
      <c r="J402" s="2" t="str">
        <f t="shared" si="7"/>
        <v>http://opt.sauna-shops.ru/529-detskie/3591-shapka-detskaya-slonik-.html</v>
      </c>
      <c r="K402" s="5"/>
    </row>
    <row r="403" spans="1:11" x14ac:dyDescent="0.25">
      <c r="A403" s="10">
        <v>3592</v>
      </c>
      <c r="B403" s="5" t="s">
        <v>6058</v>
      </c>
      <c r="C403" s="5" t="s">
        <v>5857</v>
      </c>
      <c r="D403" s="5" t="str">
        <f>HYPERLINK(I403, C403)</f>
        <v xml:space="preserve">Шапка детская Фетр Аппликация </v>
      </c>
      <c r="E403" s="5" t="s">
        <v>936</v>
      </c>
      <c r="F403" s="11" t="s">
        <v>6068</v>
      </c>
      <c r="G403" s="6">
        <v>4261</v>
      </c>
      <c r="H403" t="s">
        <v>5858</v>
      </c>
      <c r="I403" t="str">
        <f>CONCATENATE("http://opt.sauna-shops.ru/529-detskie/",A403,"-",H403,".html")</f>
        <v>http://opt.sauna-shops.ru/529-detskie/3592-shapka-detskaya-fetr-applikaciya-.html</v>
      </c>
      <c r="J403" s="2" t="str">
        <f t="shared" si="7"/>
        <v>http://opt.sauna-shops.ru/529-detskie/3592-shapka-detskaya-fetr-applikaciya-.html</v>
      </c>
      <c r="K403" s="5"/>
    </row>
    <row r="404" spans="1:11" x14ac:dyDescent="0.25">
      <c r="A404" s="10">
        <v>3593</v>
      </c>
      <c r="B404" s="5" t="s">
        <v>6058</v>
      </c>
      <c r="C404" s="5" t="s">
        <v>5859</v>
      </c>
      <c r="D404" s="5" t="str">
        <f>HYPERLINK(I404, C404)</f>
        <v xml:space="preserve">Шапка детская фетр Аппликация </v>
      </c>
      <c r="E404" s="5" t="s">
        <v>936</v>
      </c>
      <c r="F404" s="11" t="s">
        <v>6068</v>
      </c>
      <c r="G404" s="6">
        <v>4262</v>
      </c>
      <c r="H404" t="s">
        <v>5858</v>
      </c>
      <c r="I404" t="str">
        <f>CONCATENATE("http://opt.sauna-shops.ru/529-detskie/",A404,"-",H404,".html")</f>
        <v>http://opt.sauna-shops.ru/529-detskie/3593-shapka-detskaya-fetr-applikaciya-.html</v>
      </c>
      <c r="J404" s="2" t="str">
        <f t="shared" si="7"/>
        <v>http://opt.sauna-shops.ru/529-detskie/3593-shapka-detskaya-fetr-applikaciya-.html</v>
      </c>
      <c r="K404" s="5"/>
    </row>
    <row r="405" spans="1:11" x14ac:dyDescent="0.25">
      <c r="A405" s="10">
        <v>3594</v>
      </c>
      <c r="B405" s="5" t="s">
        <v>6058</v>
      </c>
      <c r="C405" s="5" t="s">
        <v>5860</v>
      </c>
      <c r="D405" s="5" t="str">
        <f>HYPERLINK(I405, C405)</f>
        <v xml:space="preserve">Шапка детская фетр </v>
      </c>
      <c r="E405" s="5" t="s">
        <v>936</v>
      </c>
      <c r="F405" s="11" t="s">
        <v>6068</v>
      </c>
      <c r="G405" s="6">
        <v>4263</v>
      </c>
      <c r="H405" t="s">
        <v>5861</v>
      </c>
      <c r="I405" t="str">
        <f>CONCATENATE("http://opt.sauna-shops.ru/529-detskie/",A405,"-",H405,".html")</f>
        <v>http://opt.sauna-shops.ru/529-detskie/3594-shapka-detskaya-fetr-.html</v>
      </c>
      <c r="J405" s="2" t="str">
        <f t="shared" si="7"/>
        <v>http://opt.sauna-shops.ru/529-detskie/3594-shapka-detskaya-fetr-.html</v>
      </c>
      <c r="K405" s="5"/>
    </row>
    <row r="406" spans="1:11" x14ac:dyDescent="0.25">
      <c r="A406" s="10">
        <v>3595</v>
      </c>
      <c r="B406" s="5" t="s">
        <v>6058</v>
      </c>
      <c r="C406" s="5" t="s">
        <v>5862</v>
      </c>
      <c r="D406" s="5" t="str">
        <f>HYPERLINK(I406, C406)</f>
        <v xml:space="preserve">шапка детская фетр с выш </v>
      </c>
      <c r="E406" s="5" t="s">
        <v>936</v>
      </c>
      <c r="F406" s="11" t="s">
        <v>6068</v>
      </c>
      <c r="G406" s="6">
        <v>4264</v>
      </c>
      <c r="H406" t="s">
        <v>5863</v>
      </c>
      <c r="I406" t="str">
        <f>CONCATENATE("http://opt.sauna-shops.ru/529-detskie/",A406,"-",H406,".html")</f>
        <v>http://opt.sauna-shops.ru/529-detskie/3595-shapka-detskaya-fetr-s-vysh-.html</v>
      </c>
      <c r="J406" s="2" t="str">
        <f t="shared" si="7"/>
        <v>http://opt.sauna-shops.ru/529-detskie/3595-shapka-detskaya-fetr-s-vysh-.html</v>
      </c>
      <c r="K406" s="5"/>
    </row>
    <row r="407" spans="1:11" x14ac:dyDescent="0.25">
      <c r="A407" s="10">
        <v>3596</v>
      </c>
      <c r="B407" s="5" t="s">
        <v>6058</v>
      </c>
      <c r="C407" s="5" t="s">
        <v>5864</v>
      </c>
      <c r="D407" s="5" t="str">
        <f>HYPERLINK(I407, C407)</f>
        <v xml:space="preserve">Шапка детская Чипполино  </v>
      </c>
      <c r="E407" s="5" t="s">
        <v>936</v>
      </c>
      <c r="F407" s="11" t="s">
        <v>6068</v>
      </c>
      <c r="G407" s="6">
        <v>4265</v>
      </c>
      <c r="H407" t="s">
        <v>5865</v>
      </c>
      <c r="I407" t="str">
        <f>CONCATENATE("http://opt.sauna-shops.ru/529-detskie/",A407,"-",H407,".html")</f>
        <v>http://opt.sauna-shops.ru/529-detskie/3596-shapka-detskaya-chippolino-.html</v>
      </c>
      <c r="J407" s="2" t="str">
        <f t="shared" si="7"/>
        <v>http://opt.sauna-shops.ru/529-detskie/3596-shapka-detskaya-chippolino-.html</v>
      </c>
      <c r="K407" s="5"/>
    </row>
    <row r="408" spans="1:11" x14ac:dyDescent="0.25">
      <c r="A408" s="10">
        <v>3470</v>
      </c>
      <c r="B408" s="5" t="s">
        <v>6058</v>
      </c>
      <c r="C408" s="5" t="s">
        <v>5616</v>
      </c>
      <c r="D408" s="5" t="str">
        <f>HYPERLINK(I408, C408)</f>
        <v>Шапка для бани 5- кл серая ПШ ( гигант)</v>
      </c>
      <c r="E408" s="5" t="s">
        <v>5617</v>
      </c>
      <c r="F408" s="11" t="s">
        <v>6166</v>
      </c>
      <c r="G408" s="6">
        <v>4235</v>
      </c>
      <c r="H408" t="s">
        <v>5618</v>
      </c>
      <c r="I408" t="str">
        <f>CONCATENATE("http://opt.sauna-shops.ru/569-bez-vyshivki/",A408,"-",H408,".html")</f>
        <v>http://opt.sauna-shops.ru/569-bez-vyshivki/3470-shapka-dlya-bani-5-kl-seraya-psh-gigant.html</v>
      </c>
      <c r="J408" s="2" t="str">
        <f t="shared" si="7"/>
        <v>http://opt.sauna-shops.ru/569-bez-vyshivki/3470-shapka-dlya-bani-5-kl-seraya-psh-gigant.html</v>
      </c>
      <c r="K408" s="5"/>
    </row>
    <row r="409" spans="1:11" x14ac:dyDescent="0.25">
      <c r="A409" s="10">
        <v>3471</v>
      </c>
      <c r="B409" s="5" t="s">
        <v>6059</v>
      </c>
      <c r="C409" s="5" t="s">
        <v>5619</v>
      </c>
      <c r="D409" s="5" t="str">
        <f>HYPERLINK(I409, C409)</f>
        <v>Шапки для бани и сауны 8-ми кл. комб.</v>
      </c>
      <c r="E409" s="5" t="s">
        <v>5617</v>
      </c>
      <c r="F409" s="11" t="s">
        <v>6082</v>
      </c>
      <c r="G409" s="6">
        <v>861</v>
      </c>
      <c r="H409" t="s">
        <v>5620</v>
      </c>
      <c r="I409" t="str">
        <f>CONCATENATE("http://opt.sauna-shops.ru/569-bez-vyshivki/",A409,"-",H409,".html")</f>
        <v>http://opt.sauna-shops.ru/569-bez-vyshivki/3471-shapki-dlya-bani-i-sauny-8-mi-kl-komb.html</v>
      </c>
      <c r="J409" s="2" t="str">
        <f t="shared" si="7"/>
        <v>http://opt.sauna-shops.ru/569-bez-vyshivki/3471-shapki-dlya-bani-i-sauny-8-mi-kl-komb.html</v>
      </c>
      <c r="K409" s="5"/>
    </row>
    <row r="410" spans="1:11" x14ac:dyDescent="0.25">
      <c r="A410" s="10">
        <v>3472</v>
      </c>
      <c r="B410" s="5" t="s">
        <v>6059</v>
      </c>
      <c r="C410" s="5" t="s">
        <v>5621</v>
      </c>
      <c r="D410" s="5" t="str">
        <f>HYPERLINK(I410, C410)</f>
        <v>Шапки для бани и сауны 8-ми кл. без вышивки</v>
      </c>
      <c r="E410" s="5" t="s">
        <v>5617</v>
      </c>
      <c r="F410" s="11" t="s">
        <v>6082</v>
      </c>
      <c r="G410" s="6">
        <v>860</v>
      </c>
      <c r="H410" t="s">
        <v>5622</v>
      </c>
      <c r="I410" t="str">
        <f>CONCATENATE("http://opt.sauna-shops.ru/569-bez-vyshivki/",A410,"-",H410,".html")</f>
        <v>http://opt.sauna-shops.ru/569-bez-vyshivki/3472-shapki-dlya-bani-i-sauny-8-mi-kl-bez-vyshivki.html</v>
      </c>
      <c r="J410" s="2" t="str">
        <f t="shared" si="7"/>
        <v>http://opt.sauna-shops.ru/569-bez-vyshivki/3472-shapki-dlya-bani-i-sauny-8-mi-kl-bez-vyshivki.html</v>
      </c>
      <c r="K410" s="5"/>
    </row>
    <row r="411" spans="1:11" x14ac:dyDescent="0.25">
      <c r="A411" s="10">
        <v>3473</v>
      </c>
      <c r="B411" s="5" t="s">
        <v>6059</v>
      </c>
      <c r="C411" s="5" t="s">
        <v>5623</v>
      </c>
      <c r="D411" s="5" t="str">
        <f>HYPERLINK(I411, C411)</f>
        <v>Шапки для бани и сауны 4х клинка комб.</v>
      </c>
      <c r="E411" s="5" t="s">
        <v>5617</v>
      </c>
      <c r="F411" s="11" t="s">
        <v>6082</v>
      </c>
      <c r="G411" s="6">
        <v>859</v>
      </c>
      <c r="H411" t="s">
        <v>5624</v>
      </c>
      <c r="I411" t="str">
        <f>CONCATENATE("http://opt.sauna-shops.ru/569-bez-vyshivki/",A411,"-",H411,".html")</f>
        <v>http://opt.sauna-shops.ru/569-bez-vyshivki/3473-shapki-dlya-bani-i-sauny-4kh-klinka-komb.html</v>
      </c>
      <c r="J411" s="2" t="str">
        <f t="shared" si="7"/>
        <v>http://opt.sauna-shops.ru/569-bez-vyshivki/3473-shapki-dlya-bani-i-sauny-4kh-klinka-komb.html</v>
      </c>
      <c r="K411" s="5"/>
    </row>
    <row r="412" spans="1:11" x14ac:dyDescent="0.25">
      <c r="A412" s="10">
        <v>3474</v>
      </c>
      <c r="B412" s="5" t="s">
        <v>6059</v>
      </c>
      <c r="C412" s="5" t="s">
        <v>5625</v>
      </c>
      <c r="D412" s="5" t="str">
        <f>HYPERLINK(I412, C412)</f>
        <v>Шапки для бани и сауны 4-х клинка без вышивки</v>
      </c>
      <c r="E412" s="5" t="s">
        <v>5617</v>
      </c>
      <c r="F412" s="11" t="s">
        <v>6082</v>
      </c>
      <c r="G412" s="6">
        <v>858</v>
      </c>
      <c r="H412" t="s">
        <v>5626</v>
      </c>
      <c r="I412" t="str">
        <f>CONCATENATE("http://opt.sauna-shops.ru/569-bez-vyshivki/",A412,"-",H412,".html")</f>
        <v>http://opt.sauna-shops.ru/569-bez-vyshivki/3474-shapki-dlya-bani-i-sauny-4-kh-klinka-bez-vyshivki.html</v>
      </c>
      <c r="J412" s="2" t="str">
        <f t="shared" si="7"/>
        <v>http://opt.sauna-shops.ru/569-bez-vyshivki/3474-shapki-dlya-bani-i-sauny-4-kh-klinka-bez-vyshivki.html</v>
      </c>
      <c r="K412" s="5"/>
    </row>
    <row r="413" spans="1:11" x14ac:dyDescent="0.25">
      <c r="A413" s="10">
        <v>3475</v>
      </c>
      <c r="B413" s="5" t="s">
        <v>6058</v>
      </c>
      <c r="C413" s="5" t="s">
        <v>5627</v>
      </c>
      <c r="D413" s="5" t="str">
        <f>HYPERLINK(I413, C413)</f>
        <v>Шапки для бани и сауны 16-ти клин.комб. ПШ</v>
      </c>
      <c r="E413" s="5" t="s">
        <v>5617</v>
      </c>
      <c r="F413" s="11" t="s">
        <v>6096</v>
      </c>
      <c r="G413" s="6">
        <v>9857</v>
      </c>
      <c r="H413" t="s">
        <v>5628</v>
      </c>
      <c r="I413" t="str">
        <f>CONCATENATE("http://opt.sauna-shops.ru/569-bez-vyshivki/",A413,"-",H413,".html")</f>
        <v>http://opt.sauna-shops.ru/569-bez-vyshivki/3475-shapki-dlya-bani-i-sauny-16-ti-klinkomb-1sort.html</v>
      </c>
      <c r="J413" s="2" t="str">
        <f t="shared" si="7"/>
        <v>http://opt.sauna-shops.ru/569-bez-vyshivki/3475-shapki-dlya-bani-i-sauny-16-ti-klinkomb-1sort.html</v>
      </c>
      <c r="K413" s="5"/>
    </row>
    <row r="414" spans="1:11" x14ac:dyDescent="0.25">
      <c r="A414" s="10">
        <v>3476</v>
      </c>
      <c r="B414" s="5" t="s">
        <v>6058</v>
      </c>
      <c r="C414" s="5" t="s">
        <v>5629</v>
      </c>
      <c r="D414" s="5" t="str">
        <f>HYPERLINK(I414, C414)</f>
        <v>Шапки для бани и сауны 16-ти кл. без вышивки Шерсть</v>
      </c>
      <c r="E414" s="5" t="s">
        <v>5617</v>
      </c>
      <c r="F414" s="11" t="s">
        <v>6094</v>
      </c>
      <c r="G414" s="6">
        <v>9856</v>
      </c>
      <c r="H414" t="s">
        <v>5630</v>
      </c>
      <c r="I414" t="str">
        <f>CONCATENATE("http://opt.sauna-shops.ru/569-bez-vyshivki/",A414,"-",H414,".html")</f>
        <v>http://opt.sauna-shops.ru/569-bez-vyshivki/3476-shapki-dlya-bani-i-sauny-16-ti-kl-bez-vyshivki.html</v>
      </c>
      <c r="J414" s="2" t="str">
        <f t="shared" si="7"/>
        <v>http://opt.sauna-shops.ru/569-bez-vyshivki/3476-shapki-dlya-bani-i-sauny-16-ti-kl-bez-vyshivki.html</v>
      </c>
      <c r="K414" s="5"/>
    </row>
    <row r="415" spans="1:11" x14ac:dyDescent="0.25">
      <c r="A415" s="10">
        <v>3477</v>
      </c>
      <c r="B415" s="5" t="s">
        <v>6058</v>
      </c>
      <c r="C415" s="5" t="s">
        <v>5631</v>
      </c>
      <c r="D415" s="5" t="str">
        <f>HYPERLINK(I415, C415)</f>
        <v>Шапка для бани Дубовый лист""</v>
      </c>
      <c r="E415" s="5" t="s">
        <v>5617</v>
      </c>
      <c r="F415" s="11" t="s">
        <v>6250</v>
      </c>
      <c r="G415" s="6">
        <v>2106</v>
      </c>
      <c r="H415" t="s">
        <v>5632</v>
      </c>
      <c r="I415" t="str">
        <f>CONCATENATE("http://opt.sauna-shops.ru/569-bez-vyshivki/",A415,"-",H415,".html")</f>
        <v>http://opt.sauna-shops.ru/569-bez-vyshivki/3477-shapka-dlya-bani-dubovyj-list.html</v>
      </c>
      <c r="J415" s="2" t="str">
        <f t="shared" si="7"/>
        <v>http://opt.sauna-shops.ru/569-bez-vyshivki/3477-shapka-dlya-bani-dubovyj-list.html</v>
      </c>
      <c r="K415" s="5"/>
    </row>
    <row r="416" spans="1:11" x14ac:dyDescent="0.25">
      <c r="A416" s="10">
        <v>3478</v>
      </c>
      <c r="B416" s="5" t="s">
        <v>6058</v>
      </c>
      <c r="C416" s="5" t="s">
        <v>5633</v>
      </c>
      <c r="D416" s="5" t="str">
        <f>HYPERLINK(I416, C416)</f>
        <v>Колпак для бани без выш. с цветным кантом (гигант)</v>
      </c>
      <c r="E416" s="5" t="s">
        <v>5617</v>
      </c>
      <c r="F416" s="11" t="s">
        <v>6082</v>
      </c>
      <c r="G416" s="6">
        <v>2026</v>
      </c>
      <c r="H416" t="s">
        <v>5634</v>
      </c>
      <c r="I416" t="str">
        <f>CONCATENATE("http://opt.sauna-shops.ru/569-bez-vyshivki/",A416,"-",H416,".html")</f>
        <v>http://opt.sauna-shops.ru/569-bez-vyshivki/3478-kolpak-dlya-bani-bez-vysh-s-cvetnym-kantom-gigant.html</v>
      </c>
      <c r="J416" s="2" t="str">
        <f t="shared" si="7"/>
        <v>http://opt.sauna-shops.ru/569-bez-vyshivki/3478-kolpak-dlya-bani-bez-vysh-s-cvetnym-kantom-gigant.html</v>
      </c>
      <c r="K416" s="5"/>
    </row>
    <row r="417" spans="1:11" x14ac:dyDescent="0.25">
      <c r="A417" s="10">
        <v>3479</v>
      </c>
      <c r="B417" s="5" t="s">
        <v>6059</v>
      </c>
      <c r="C417" s="5" t="s">
        <v>5635</v>
      </c>
      <c r="D417" s="5" t="str">
        <f>HYPERLINK(I417, C417)</f>
        <v>Колпак для бани бесшовный (фетр) в ассорт.</v>
      </c>
      <c r="E417" s="5" t="s">
        <v>5617</v>
      </c>
      <c r="F417" s="11" t="s">
        <v>6250</v>
      </c>
      <c r="G417" s="6">
        <v>2027</v>
      </c>
      <c r="H417" t="s">
        <v>5636</v>
      </c>
      <c r="I417" t="str">
        <f>CONCATENATE("http://opt.sauna-shops.ru/569-bez-vyshivki/",A417,"-",H417,".html")</f>
        <v>http://opt.sauna-shops.ru/569-bez-vyshivki/3479-kolpak-dlya-bani-besshovnyj-fetr-v-assort.html</v>
      </c>
      <c r="J417" s="2" t="str">
        <f t="shared" si="7"/>
        <v>http://opt.sauna-shops.ru/569-bez-vyshivki/3479-kolpak-dlya-bani-besshovnyj-fetr-v-assort.html</v>
      </c>
      <c r="K417" s="5"/>
    </row>
    <row r="418" spans="1:11" x14ac:dyDescent="0.25">
      <c r="A418" s="10">
        <v>3480</v>
      </c>
      <c r="B418" s="5" t="s">
        <v>6058</v>
      </c>
      <c r="C418" s="5" t="s">
        <v>5637</v>
      </c>
      <c r="D418" s="5" t="str">
        <f>HYPERLINK(I418, C418)</f>
        <v>Шапка 4-кл. без выш. (темно серая) ПШ</v>
      </c>
      <c r="E418" s="5" t="s">
        <v>5617</v>
      </c>
      <c r="F418" s="11" t="s">
        <v>6160</v>
      </c>
      <c r="G418" s="6">
        <v>2538</v>
      </c>
      <c r="H418" t="s">
        <v>5638</v>
      </c>
      <c r="I418" t="str">
        <f>CONCATENATE("http://opt.sauna-shops.ru/569-bez-vyshivki/",A418,"-",H418,".html")</f>
        <v>http://opt.sauna-shops.ru/569-bez-vyshivki/3480-shapka-4-kl-bez-vysh-temno-seraya.html</v>
      </c>
      <c r="J418" s="2" t="str">
        <f t="shared" si="7"/>
        <v>http://opt.sauna-shops.ru/569-bez-vyshivki/3480-shapka-4-kl-bez-vysh-temno-seraya.html</v>
      </c>
      <c r="K418" s="5"/>
    </row>
    <row r="419" spans="1:11" x14ac:dyDescent="0.25">
      <c r="A419" s="10">
        <v>3481</v>
      </c>
      <c r="B419" s="5" t="s">
        <v>6058</v>
      </c>
      <c r="C419" s="5" t="s">
        <v>5639</v>
      </c>
      <c r="D419" s="5" t="str">
        <f>HYPERLINK(I419, C419)</f>
        <v>Шапка 4-кл.комби шерсть + лист</v>
      </c>
      <c r="E419" s="5" t="s">
        <v>5617</v>
      </c>
      <c r="F419" s="11" t="s">
        <v>6094</v>
      </c>
      <c r="G419" s="6">
        <v>2618</v>
      </c>
      <c r="H419" t="s">
        <v>5640</v>
      </c>
      <c r="I419" t="str">
        <f>CONCATENATE("http://opt.sauna-shops.ru/569-bez-vyshivki/",A419,"-",H419,".html")</f>
        <v>http://opt.sauna-shops.ru/569-bez-vyshivki/3481-shapka-4-klkombi-shinel-list.html</v>
      </c>
      <c r="J419" s="2" t="str">
        <f t="shared" si="7"/>
        <v>http://opt.sauna-shops.ru/569-bez-vyshivki/3481-shapka-4-klkombi-shinel-list.html</v>
      </c>
      <c r="K419" s="5"/>
    </row>
    <row r="420" spans="1:11" x14ac:dyDescent="0.25">
      <c r="A420" s="10">
        <v>3482</v>
      </c>
      <c r="B420" s="5" t="s">
        <v>6058</v>
      </c>
      <c r="C420" s="5" t="s">
        <v>5641</v>
      </c>
      <c r="D420" s="5" t="str">
        <f>HYPERLINK(I420, C420)</f>
        <v>Шапка для бани 4-кл. комби (оранж.)</v>
      </c>
      <c r="E420" s="5" t="s">
        <v>5617</v>
      </c>
      <c r="F420" s="11" t="s">
        <v>6171</v>
      </c>
      <c r="G420" s="6">
        <v>2619</v>
      </c>
      <c r="H420" t="s">
        <v>5642</v>
      </c>
      <c r="I420" t="str">
        <f>CONCATENATE("http://opt.sauna-shops.ru/569-bez-vyshivki/",A420,"-",H420,".html")</f>
        <v>http://opt.sauna-shops.ru/569-bez-vyshivki/3482-shapka-dlya-bani-4-kl-kombi-oranzh.html</v>
      </c>
      <c r="J420" s="2" t="str">
        <f t="shared" si="7"/>
        <v>http://opt.sauna-shops.ru/569-bez-vyshivki/3482-shapka-dlya-bani-4-kl-kombi-oranzh.html</v>
      </c>
      <c r="K420" s="5"/>
    </row>
    <row r="421" spans="1:11" x14ac:dyDescent="0.25">
      <c r="A421" s="10">
        <v>3483</v>
      </c>
      <c r="B421" s="5" t="s">
        <v>6058</v>
      </c>
      <c r="C421" s="5" t="s">
        <v>5643</v>
      </c>
      <c r="D421" s="5" t="str">
        <f>HYPERLINK(I421, C421)</f>
        <v>Шапка для бани 4-кл. комби (синяя)</v>
      </c>
      <c r="E421" s="5" t="s">
        <v>5617</v>
      </c>
      <c r="F421" s="11" t="s">
        <v>6171</v>
      </c>
      <c r="G421" s="6">
        <v>2620</v>
      </c>
      <c r="H421" t="s">
        <v>5644</v>
      </c>
      <c r="I421" t="str">
        <f>CONCATENATE("http://opt.sauna-shops.ru/569-bez-vyshivki/",A421,"-",H421,".html")</f>
        <v>http://opt.sauna-shops.ru/569-bez-vyshivki/3483-shapka-dlya-bani-4-kl-kombi-sinyaya.html</v>
      </c>
      <c r="J421" s="2" t="str">
        <f t="shared" si="7"/>
        <v>http://opt.sauna-shops.ru/569-bez-vyshivki/3483-shapka-dlya-bani-4-kl-kombi-sinyaya.html</v>
      </c>
      <c r="K421" s="5"/>
    </row>
    <row r="422" spans="1:11" x14ac:dyDescent="0.25">
      <c r="A422" s="10">
        <v>3484</v>
      </c>
      <c r="B422" s="5" t="s">
        <v>6058</v>
      </c>
      <c r="C422" s="5" t="s">
        <v>5645</v>
      </c>
      <c r="D422" s="5" t="str">
        <f>HYPERLINK(I422, C422)</f>
        <v>Шапка для бани 4-кл комби без выш. (шерсть)</v>
      </c>
      <c r="E422" s="5" t="s">
        <v>5617</v>
      </c>
      <c r="F422" s="11" t="s">
        <v>6083</v>
      </c>
      <c r="G422" s="6">
        <v>2621</v>
      </c>
      <c r="H422" t="s">
        <v>5646</v>
      </c>
      <c r="I422" t="str">
        <f>CONCATENATE("http://opt.sauna-shops.ru/569-bez-vyshivki/",A422,"-",H422,".html")</f>
        <v>http://opt.sauna-shops.ru/569-bez-vyshivki/3484-shapka-dlya-bani-4-kl-kombi-bez-vysh-shinel.html</v>
      </c>
      <c r="J422" s="2" t="str">
        <f t="shared" si="7"/>
        <v>http://opt.sauna-shops.ru/569-bez-vyshivki/3484-shapka-dlya-bani-4-kl-kombi-bez-vysh-shinel.html</v>
      </c>
      <c r="K422" s="5"/>
    </row>
    <row r="423" spans="1:11" x14ac:dyDescent="0.25">
      <c r="A423" s="10">
        <v>3485</v>
      </c>
      <c r="B423" s="5" t="s">
        <v>6058</v>
      </c>
      <c r="C423" s="5" t="s">
        <v>5647</v>
      </c>
      <c r="D423" s="5" t="str">
        <f>HYPERLINK(I423, C423)</f>
        <v>Шапка для бани c листиком ПШ</v>
      </c>
      <c r="E423" s="5" t="s">
        <v>5617</v>
      </c>
      <c r="F423" s="11" t="s">
        <v>6166</v>
      </c>
      <c r="G423" s="6">
        <v>2622</v>
      </c>
      <c r="H423" t="s">
        <v>5648</v>
      </c>
      <c r="I423" t="str">
        <f>CONCATENATE("http://opt.sauna-shops.ru/569-bez-vyshivki/",A423,"-",H423,".html")</f>
        <v>http://opt.sauna-shops.ru/569-bez-vyshivki/3485-shapka-dlya-bani-c-listikom-psh.html</v>
      </c>
      <c r="J423" s="2" t="str">
        <f t="shared" si="7"/>
        <v>http://opt.sauna-shops.ru/569-bez-vyshivki/3485-shapka-dlya-bani-c-listikom-psh.html</v>
      </c>
      <c r="K423" s="5"/>
    </row>
    <row r="424" spans="1:11" x14ac:dyDescent="0.25">
      <c r="A424" s="10">
        <v>3486</v>
      </c>
      <c r="B424" s="5" t="s">
        <v>6058</v>
      </c>
      <c r="C424" s="5" t="s">
        <v>5649</v>
      </c>
      <c r="D424" s="5" t="str">
        <f>HYPERLINK(I424, C424)</f>
        <v>Шапка для бани 8-кл. комби шерсть</v>
      </c>
      <c r="E424" s="5" t="s">
        <v>5617</v>
      </c>
      <c r="F424" s="11" t="s">
        <v>6082</v>
      </c>
      <c r="G424" s="6">
        <v>2623</v>
      </c>
      <c r="H424" t="s">
        <v>5650</v>
      </c>
      <c r="I424" t="str">
        <f>CONCATENATE("http://opt.sauna-shops.ru/569-bez-vyshivki/",A424,"-",H424,".html")</f>
        <v>http://opt.sauna-shops.ru/569-bez-vyshivki/3486-shapka-dlya-bani-8-kl-kombi-shinel.html</v>
      </c>
      <c r="J424" s="2" t="str">
        <f t="shared" si="7"/>
        <v>http://opt.sauna-shops.ru/569-bez-vyshivki/3486-shapka-dlya-bani-8-kl-kombi-shinel.html</v>
      </c>
      <c r="K424" s="5"/>
    </row>
    <row r="425" spans="1:11" x14ac:dyDescent="0.25">
      <c r="A425" s="10">
        <v>3487</v>
      </c>
      <c r="B425" s="5" t="s">
        <v>6059</v>
      </c>
      <c r="C425" s="5" t="s">
        <v>5651</v>
      </c>
      <c r="D425" s="5" t="str">
        <f>HYPERLINK(I425, C425)</f>
        <v>Шапка для бани 16-кл. комби шинель</v>
      </c>
      <c r="E425" s="5" t="s">
        <v>5617</v>
      </c>
      <c r="F425" s="11" t="s">
        <v>6082</v>
      </c>
      <c r="G425" s="6">
        <v>2624</v>
      </c>
      <c r="H425" t="s">
        <v>5652</v>
      </c>
      <c r="I425" t="str">
        <f>CONCATENATE("http://opt.sauna-shops.ru/569-bez-vyshivki/",A425,"-",H425,".html")</f>
        <v>http://opt.sauna-shops.ru/569-bez-vyshivki/3487-shapka-dlya-bani-16-kl-kombi-shinel.html</v>
      </c>
      <c r="J425" s="2" t="str">
        <f t="shared" si="7"/>
        <v>http://opt.sauna-shops.ru/569-bez-vyshivki/3487-shapka-dlya-bani-16-kl-kombi-shinel.html</v>
      </c>
      <c r="K425" s="5"/>
    </row>
    <row r="426" spans="1:11" x14ac:dyDescent="0.25">
      <c r="A426" s="10">
        <v>3488</v>
      </c>
      <c r="B426" s="5" t="s">
        <v>6058</v>
      </c>
      <c r="C426" s="5" t="s">
        <v>5653</v>
      </c>
      <c r="D426" s="5" t="str">
        <f>HYPERLINK(I426, C426)</f>
        <v>Шапка 4-кл.белая с листиком (100% шерсть)</v>
      </c>
      <c r="E426" s="5" t="s">
        <v>5617</v>
      </c>
      <c r="F426" s="11" t="s">
        <v>6066</v>
      </c>
      <c r="G426" s="6">
        <v>2735</v>
      </c>
      <c r="H426" t="s">
        <v>5654</v>
      </c>
      <c r="I426" t="str">
        <f>CONCATENATE("http://opt.sauna-shops.ru/569-bez-vyshivki/",A426,"-",H426,".html")</f>
        <v>http://opt.sauna-shops.ru/569-bez-vyshivki/3488-shapka-4-klbelaya-s-listikom-100-sherst.html</v>
      </c>
      <c r="J426" s="2" t="str">
        <f t="shared" si="7"/>
        <v>http://opt.sauna-shops.ru/569-bez-vyshivki/3488-shapka-4-klbelaya-s-listikom-100-sherst.html</v>
      </c>
      <c r="K426" s="5"/>
    </row>
    <row r="427" spans="1:11" x14ac:dyDescent="0.25">
      <c r="A427" s="10">
        <v>3489</v>
      </c>
      <c r="B427" s="5" t="s">
        <v>6058</v>
      </c>
      <c r="C427" s="5" t="s">
        <v>5655</v>
      </c>
      <c r="D427" s="5" t="str">
        <f>HYPERLINK(I427, C427)</f>
        <v>Шапка 4-кл. серая с листиком (100% шерсть)</v>
      </c>
      <c r="E427" s="5" t="s">
        <v>5617</v>
      </c>
      <c r="F427" s="11" t="s">
        <v>6094</v>
      </c>
      <c r="G427" s="6">
        <v>2736</v>
      </c>
      <c r="H427" t="s">
        <v>5656</v>
      </c>
      <c r="I427" t="str">
        <f>CONCATENATE("http://opt.sauna-shops.ru/569-bez-vyshivki/",A427,"-",H427,".html")</f>
        <v>http://opt.sauna-shops.ru/569-bez-vyshivki/3489-shapka-4-kl-seraya-s-listikom-100-sherst.html</v>
      </c>
      <c r="J427" s="2" t="str">
        <f t="shared" ref="J427:J490" si="8">HYPERLINK(I427)</f>
        <v>http://opt.sauna-shops.ru/569-bez-vyshivki/3489-shapka-4-kl-seraya-s-listikom-100-sherst.html</v>
      </c>
      <c r="K427" s="5"/>
    </row>
    <row r="428" spans="1:11" x14ac:dyDescent="0.25">
      <c r="A428" s="10">
        <v>3490</v>
      </c>
      <c r="B428" s="5" t="s">
        <v>6058</v>
      </c>
      <c r="C428" s="5" t="s">
        <v>5657</v>
      </c>
      <c r="D428" s="5" t="str">
        <f>HYPERLINK(I428, C428)</f>
        <v>Шапка 4-кл. без выш. ПШ белая</v>
      </c>
      <c r="E428" s="5" t="s">
        <v>5617</v>
      </c>
      <c r="F428" s="11" t="s">
        <v>6095</v>
      </c>
      <c r="G428" s="6">
        <v>2883</v>
      </c>
      <c r="H428" t="s">
        <v>5658</v>
      </c>
      <c r="I428" t="str">
        <f>CONCATENATE("http://opt.sauna-shops.ru/569-bez-vyshivki/",A428,"-",H428,".html")</f>
        <v>http://opt.sauna-shops.ru/569-bez-vyshivki/3490-shapka-4-kl-bez-vysh-psh-belaya.html</v>
      </c>
      <c r="J428" s="2" t="str">
        <f t="shared" si="8"/>
        <v>http://opt.sauna-shops.ru/569-bez-vyshivki/3490-shapka-4-kl-bez-vysh-psh-belaya.html</v>
      </c>
      <c r="K428" s="5"/>
    </row>
    <row r="429" spans="1:11" x14ac:dyDescent="0.25">
      <c r="A429" s="10">
        <v>3491</v>
      </c>
      <c r="B429" s="5" t="s">
        <v>6058</v>
      </c>
      <c r="C429" s="5" t="s">
        <v>5659</v>
      </c>
      <c r="D429" s="5" t="str">
        <f>HYPERLINK(I429, C429)</f>
        <v>Шапка 4-кл.комби без выш. ПШ</v>
      </c>
      <c r="E429" s="5" t="s">
        <v>5617</v>
      </c>
      <c r="F429" s="11" t="s">
        <v>6095</v>
      </c>
      <c r="G429" s="6">
        <v>2884</v>
      </c>
      <c r="H429" t="s">
        <v>5660</v>
      </c>
      <c r="I429" t="str">
        <f>CONCATENATE("http://opt.sauna-shops.ru/569-bez-vyshivki/",A429,"-",H429,".html")</f>
        <v>http://opt.sauna-shops.ru/569-bez-vyshivki/3491-shapka-4-klkombi-bez-vysh-psh.html</v>
      </c>
      <c r="J429" s="2" t="str">
        <f t="shared" si="8"/>
        <v>http://opt.sauna-shops.ru/569-bez-vyshivki/3491-shapka-4-klkombi-bez-vysh-psh.html</v>
      </c>
      <c r="K429" s="5"/>
    </row>
    <row r="430" spans="1:11" x14ac:dyDescent="0.25">
      <c r="A430" s="10">
        <v>3492</v>
      </c>
      <c r="B430" s="5" t="s">
        <v>6058</v>
      </c>
      <c r="C430" s="5" t="s">
        <v>5661</v>
      </c>
      <c r="D430" s="5" t="str">
        <f>HYPERLINK(I430, C430)</f>
        <v>Шапка 4-кл. без выш. ПШ беж.</v>
      </c>
      <c r="E430" s="5" t="s">
        <v>5617</v>
      </c>
      <c r="F430" s="11" t="s">
        <v>6095</v>
      </c>
      <c r="G430" s="6">
        <v>2948</v>
      </c>
      <c r="H430" t="s">
        <v>5662</v>
      </c>
      <c r="I430" t="str">
        <f>CONCATENATE("http://opt.sauna-shops.ru/569-bez-vyshivki/",A430,"-",H430,".html")</f>
        <v>http://opt.sauna-shops.ru/569-bez-vyshivki/3492-shapka-4-kl-bez-vysh-psh-bezh.html</v>
      </c>
      <c r="J430" s="2" t="str">
        <f t="shared" si="8"/>
        <v>http://opt.sauna-shops.ru/569-bez-vyshivki/3492-shapka-4-kl-bez-vysh-psh-bezh.html</v>
      </c>
      <c r="K430" s="5"/>
    </row>
    <row r="431" spans="1:11" x14ac:dyDescent="0.25">
      <c r="A431" s="10">
        <v>3493</v>
      </c>
      <c r="B431" s="5" t="s">
        <v>6058</v>
      </c>
      <c r="C431" s="5" t="s">
        <v>5663</v>
      </c>
      <c r="D431" s="5" t="str">
        <f>HYPERLINK(I431, C431)</f>
        <v>Шапка 4-кл. комби с дуб лист. ПШ</v>
      </c>
      <c r="E431" s="5" t="s">
        <v>5617</v>
      </c>
      <c r="F431" s="11" t="s">
        <v>6096</v>
      </c>
      <c r="G431" s="6">
        <v>3589</v>
      </c>
      <c r="H431" t="s">
        <v>5664</v>
      </c>
      <c r="I431" t="str">
        <f>CONCATENATE("http://opt.sauna-shops.ru/569-bez-vyshivki/",A431,"-",H431,".html")</f>
        <v>http://opt.sauna-shops.ru/569-bez-vyshivki/3493-shapka-4-kl-kombi-s-dub-list-psh.html</v>
      </c>
      <c r="J431" s="2" t="str">
        <f t="shared" si="8"/>
        <v>http://opt.sauna-shops.ru/569-bez-vyshivki/3493-shapka-4-kl-kombi-s-dub-list-psh.html</v>
      </c>
      <c r="K431" s="5"/>
    </row>
    <row r="432" spans="1:11" x14ac:dyDescent="0.25">
      <c r="A432" s="10">
        <v>3494</v>
      </c>
      <c r="B432" s="5" t="s">
        <v>6058</v>
      </c>
      <c r="C432" s="5" t="s">
        <v>5665</v>
      </c>
      <c r="D432" s="5" t="str">
        <f>HYPERLINK(I432, C432)</f>
        <v>Шапка 4-кл. бел. шерсть</v>
      </c>
      <c r="E432" s="5" t="s">
        <v>5617</v>
      </c>
      <c r="F432" s="11" t="s">
        <v>6083</v>
      </c>
      <c r="G432" s="6">
        <v>3592</v>
      </c>
      <c r="H432" t="s">
        <v>5666</v>
      </c>
      <c r="I432" t="str">
        <f>CONCATENATE("http://opt.sauna-shops.ru/569-bez-vyshivki/",A432,"-",H432,".html")</f>
        <v>http://opt.sauna-shops.ru/569-bez-vyshivki/3494-shapka-4-kl-bel-sherst.html</v>
      </c>
      <c r="J432" s="2" t="str">
        <f t="shared" si="8"/>
        <v>http://opt.sauna-shops.ru/569-bez-vyshivki/3494-shapka-4-kl-bel-sherst.html</v>
      </c>
      <c r="K432" s="5"/>
    </row>
    <row r="433" spans="1:11" x14ac:dyDescent="0.25">
      <c r="A433" s="10">
        <v>3495</v>
      </c>
      <c r="B433" s="5" t="s">
        <v>6059</v>
      </c>
      <c r="C433" s="5" t="s">
        <v>5667</v>
      </c>
      <c r="D433" s="5" t="str">
        <f>HYPERLINK(I433, C433)</f>
        <v>Шапка 4-кл. бел. ПШ</v>
      </c>
      <c r="E433" s="5" t="s">
        <v>5617</v>
      </c>
      <c r="F433" s="11" t="s">
        <v>6095</v>
      </c>
      <c r="G433" s="6">
        <v>3593</v>
      </c>
      <c r="H433" t="s">
        <v>5668</v>
      </c>
      <c r="I433" t="str">
        <f>CONCATENATE("http://opt.sauna-shops.ru/569-bez-vyshivki/",A433,"-",H433,".html")</f>
        <v>http://opt.sauna-shops.ru/569-bez-vyshivki/3495-shapka-4-kl-bel-psh.html</v>
      </c>
      <c r="J433" s="2" t="str">
        <f t="shared" si="8"/>
        <v>http://opt.sauna-shops.ru/569-bez-vyshivki/3495-shapka-4-kl-bel-psh.html</v>
      </c>
      <c r="K433" s="5"/>
    </row>
    <row r="434" spans="1:11" x14ac:dyDescent="0.25">
      <c r="A434" s="10">
        <v>3496</v>
      </c>
      <c r="B434" s="5" t="s">
        <v>6058</v>
      </c>
      <c r="C434" s="5" t="s">
        <v>5669</v>
      </c>
      <c r="D434" s="5" t="str">
        <f>HYPERLINK(I434, C434)</f>
        <v>Шапка 4-кл с дуб. листиками ПШ белая</v>
      </c>
      <c r="E434" s="5" t="s">
        <v>5617</v>
      </c>
      <c r="F434" s="11" t="s">
        <v>6094</v>
      </c>
      <c r="G434" s="6">
        <v>3684</v>
      </c>
      <c r="H434" t="s">
        <v>5670</v>
      </c>
      <c r="I434" t="str">
        <f>CONCATENATE("http://opt.sauna-shops.ru/569-bez-vyshivki/",A434,"-",H434,".html")</f>
        <v>http://opt.sauna-shops.ru/569-bez-vyshivki/3496-shapka-4-kl-s-dub-listikami-psh-belaya.html</v>
      </c>
      <c r="J434" s="2" t="str">
        <f t="shared" si="8"/>
        <v>http://opt.sauna-shops.ru/569-bez-vyshivki/3496-shapka-4-kl-s-dub-listikami-psh-belaya.html</v>
      </c>
      <c r="K434" s="5"/>
    </row>
    <row r="435" spans="1:11" x14ac:dyDescent="0.25">
      <c r="A435" s="10">
        <v>3497</v>
      </c>
      <c r="B435" s="5" t="s">
        <v>6059</v>
      </c>
      <c r="C435" s="5" t="s">
        <v>5671</v>
      </c>
      <c r="D435" s="5" t="str">
        <f>HYPERLINK(I435, C435)</f>
        <v>Шапка ПШ дуб. листики</v>
      </c>
      <c r="E435" s="5" t="s">
        <v>5617</v>
      </c>
      <c r="F435" s="11" t="s">
        <v>6166</v>
      </c>
      <c r="G435" s="6">
        <v>3685</v>
      </c>
      <c r="H435" t="s">
        <v>5672</v>
      </c>
      <c r="I435" t="str">
        <f>CONCATENATE("http://opt.sauna-shops.ru/569-bez-vyshivki/",A435,"-",H435,".html")</f>
        <v>http://opt.sauna-shops.ru/569-bez-vyshivki/3497-shapka-psh-dub-listiki.html</v>
      </c>
      <c r="J435" s="2" t="str">
        <f t="shared" si="8"/>
        <v>http://opt.sauna-shops.ru/569-bez-vyshivki/3497-shapka-psh-dub-listiki.html</v>
      </c>
      <c r="K435" s="5"/>
    </row>
    <row r="436" spans="1:11" x14ac:dyDescent="0.25">
      <c r="A436" s="10">
        <v>3498</v>
      </c>
      <c r="B436" s="5" t="s">
        <v>6059</v>
      </c>
      <c r="C436" s="5" t="s">
        <v>5673</v>
      </c>
      <c r="D436" s="5" t="str">
        <f>HYPERLINK(I436, C436)</f>
        <v>Шапка ПШ комби с дуб. листиками</v>
      </c>
      <c r="E436" s="5" t="s">
        <v>5617</v>
      </c>
      <c r="F436" s="11" t="s">
        <v>6096</v>
      </c>
      <c r="G436" s="6">
        <v>3686</v>
      </c>
      <c r="H436" t="s">
        <v>5674</v>
      </c>
      <c r="I436" t="str">
        <f>CONCATENATE("http://opt.sauna-shops.ru/569-bez-vyshivki/",A436,"-",H436,".html")</f>
        <v>http://opt.sauna-shops.ru/569-bez-vyshivki/3498-shapka-psh-kombi-s-dub-listikami.html</v>
      </c>
      <c r="J436" s="2" t="str">
        <f t="shared" si="8"/>
        <v>http://opt.sauna-shops.ru/569-bez-vyshivki/3498-shapka-psh-kombi-s-dub-listikami.html</v>
      </c>
      <c r="K436" s="5"/>
    </row>
    <row r="437" spans="1:11" x14ac:dyDescent="0.25">
      <c r="A437" s="10">
        <v>3499</v>
      </c>
      <c r="B437" s="5" t="s">
        <v>6058</v>
      </c>
      <c r="C437" s="5" t="s">
        <v>5675</v>
      </c>
      <c r="D437" s="5" t="str">
        <f>HYPERLINK(I437, C437)</f>
        <v>Шапка 5-кл серая с дуб. листиками (гигант)</v>
      </c>
      <c r="E437" s="5" t="s">
        <v>5617</v>
      </c>
      <c r="F437" s="11" t="s">
        <v>6096</v>
      </c>
      <c r="G437" s="6">
        <v>3687</v>
      </c>
      <c r="H437" t="s">
        <v>5676</v>
      </c>
      <c r="I437" t="str">
        <f>CONCATENATE("http://opt.sauna-shops.ru/569-bez-vyshivki/",A437,"-",H437,".html")</f>
        <v>http://opt.sauna-shops.ru/569-bez-vyshivki/3499-shapka-5-kl-seraya-s-dub-listikami-gigant.html</v>
      </c>
      <c r="J437" s="2" t="str">
        <f t="shared" si="8"/>
        <v>http://opt.sauna-shops.ru/569-bez-vyshivki/3499-shapka-5-kl-seraya-s-dub-listikami-gigant.html</v>
      </c>
      <c r="K437" s="5"/>
    </row>
    <row r="438" spans="1:11" x14ac:dyDescent="0.25">
      <c r="A438" s="10">
        <v>3500</v>
      </c>
      <c r="B438" s="5" t="s">
        <v>6058</v>
      </c>
      <c r="C438" s="5" t="s">
        <v>5677</v>
      </c>
      <c r="D438" s="5" t="str">
        <f>HYPERLINK(I438, C438)</f>
        <v>Шапка 4-кл фигурный край без выш. (шерсть) в ассорт.</v>
      </c>
      <c r="E438" s="5" t="s">
        <v>5617</v>
      </c>
      <c r="F438" s="11" t="s">
        <v>6082</v>
      </c>
      <c r="G438" s="6">
        <v>3757</v>
      </c>
      <c r="H438" t="s">
        <v>5678</v>
      </c>
      <c r="I438" t="str">
        <f>CONCATENATE("http://opt.sauna-shops.ru/569-bez-vyshivki/",A438,"-",H438,".html")</f>
        <v>http://opt.sauna-shops.ru/569-bez-vyshivki/3500-shapka-4-kl-figurnyj-kraj-bez-vysh-sherst-v-assort.html</v>
      </c>
      <c r="J438" s="2" t="str">
        <f t="shared" si="8"/>
        <v>http://opt.sauna-shops.ru/569-bez-vyshivki/3500-shapka-4-kl-figurnyj-kraj-bez-vysh-sherst-v-assort.html</v>
      </c>
      <c r="K438" s="5"/>
    </row>
    <row r="439" spans="1:11" x14ac:dyDescent="0.25">
      <c r="A439" s="10">
        <v>3501</v>
      </c>
      <c r="B439" s="5" t="s">
        <v>6058</v>
      </c>
      <c r="C439" s="5" t="s">
        <v>5679</v>
      </c>
      <c r="D439" s="5" t="str">
        <f>HYPERLINK(I439, C439)</f>
        <v>Шапка для бани и сауны 4-кл. коричн. фигурный край ПШ без выш. + листики</v>
      </c>
      <c r="E439" s="5" t="s">
        <v>5617</v>
      </c>
      <c r="F439" s="11" t="s">
        <v>6094</v>
      </c>
      <c r="G439" s="6">
        <v>3877</v>
      </c>
      <c r="H439" t="s">
        <v>5680</v>
      </c>
      <c r="I439" t="str">
        <f>CONCATENATE("http://opt.sauna-shops.ru/569-bez-vyshivki/",A439,"-",H439,".html")</f>
        <v>http://opt.sauna-shops.ru/569-bez-vyshivki/3501-shapka-dlya-bani-i-sauny-4-kl-korichn-figurnyj-kraj-psh-bez-vysh-listiki.html</v>
      </c>
      <c r="J439" s="2" t="str">
        <f t="shared" si="8"/>
        <v>http://opt.sauna-shops.ru/569-bez-vyshivki/3501-shapka-dlya-bani-i-sauny-4-kl-korichn-figurnyj-kraj-psh-bez-vysh-listiki.html</v>
      </c>
      <c r="K439" s="5"/>
    </row>
    <row r="440" spans="1:11" x14ac:dyDescent="0.25">
      <c r="A440" s="10">
        <v>3506</v>
      </c>
      <c r="B440" s="5" t="s">
        <v>6058</v>
      </c>
      <c r="C440" s="5" t="s">
        <v>5689</v>
      </c>
      <c r="D440" s="5" t="str">
        <f>HYPERLINK(I440, C440)</f>
        <v>Классическая</v>
      </c>
      <c r="E440" s="5" t="s">
        <v>5617</v>
      </c>
      <c r="F440" s="11" t="s">
        <v>6083</v>
      </c>
      <c r="G440" s="6">
        <v>9806</v>
      </c>
      <c r="H440" t="s">
        <v>5690</v>
      </c>
      <c r="I440" t="str">
        <f>CONCATENATE("http://opt.sauna-shops.ru/569-bez-vyshivki/",A440,"-",H440,".html")</f>
        <v>http://opt.sauna-shops.ru/569-bez-vyshivki/3506-klassicheskaya.html</v>
      </c>
      <c r="J440" s="2" t="str">
        <f t="shared" si="8"/>
        <v>http://opt.sauna-shops.ru/569-bez-vyshivki/3506-klassicheskaya.html</v>
      </c>
      <c r="K440" s="5"/>
    </row>
    <row r="441" spans="1:11" x14ac:dyDescent="0.25">
      <c r="A441" s="10">
        <v>3567</v>
      </c>
      <c r="B441" s="5" t="s">
        <v>6058</v>
      </c>
      <c r="C441" s="5" t="s">
        <v>5807</v>
      </c>
      <c r="D441" s="5" t="str">
        <f>HYPERLINK(I441, C441)</f>
        <v>Колпак бесшовный фетр (12 цветов)</v>
      </c>
      <c r="E441" s="5" t="s">
        <v>5617</v>
      </c>
      <c r="F441" s="11" t="s">
        <v>6078</v>
      </c>
      <c r="G441" s="6">
        <v>3579</v>
      </c>
      <c r="H441" t="s">
        <v>5808</v>
      </c>
      <c r="I441" t="str">
        <f>CONCATENATE("http://opt.sauna-shops.ru/569-bez-vyshivki/",A441,"-",H441,".html")</f>
        <v>http://opt.sauna-shops.ru/569-bez-vyshivki/3567-kolpak-besshovnyj-fetr-12-cvetov.html</v>
      </c>
      <c r="J441" s="2" t="str">
        <f t="shared" si="8"/>
        <v>http://opt.sauna-shops.ru/569-bez-vyshivki/3567-kolpak-besshovnyj-fetr-12-cvetov.html</v>
      </c>
      <c r="K441" s="5"/>
    </row>
    <row r="442" spans="1:11" x14ac:dyDescent="0.25">
      <c r="A442" s="10">
        <v>3582</v>
      </c>
      <c r="B442" s="5" t="s">
        <v>6058</v>
      </c>
      <c r="C442" s="5" t="s">
        <v>5837</v>
      </c>
      <c r="D442" s="5" t="str">
        <f>HYPERLINK(I442, C442)</f>
        <v>шапка 4- кл ПШ коричн. без выш</v>
      </c>
      <c r="E442" s="5" t="s">
        <v>5617</v>
      </c>
      <c r="F442" s="11" t="s">
        <v>6095</v>
      </c>
      <c r="G442" s="6">
        <v>4251</v>
      </c>
      <c r="H442" t="s">
        <v>5838</v>
      </c>
      <c r="I442" t="str">
        <f>CONCATENATE("http://opt.sauna-shops.ru/569-bez-vyshivki/",A442,"-",H442,".html")</f>
        <v>http://opt.sauna-shops.ru/569-bez-vyshivki/3582-shapka-4-kl-psh-korichn-bez-vysh.html</v>
      </c>
      <c r="J442" s="2" t="str">
        <f t="shared" si="8"/>
        <v>http://opt.sauna-shops.ru/569-bez-vyshivki/3582-shapka-4-kl-psh-korichn-bez-vysh.html</v>
      </c>
      <c r="K442" s="5"/>
    </row>
    <row r="443" spans="1:11" x14ac:dyDescent="0.25">
      <c r="A443" s="10">
        <v>3583</v>
      </c>
      <c r="B443" s="5" t="s">
        <v>6058</v>
      </c>
      <c r="C443" s="5" t="s">
        <v>5839</v>
      </c>
      <c r="D443" s="5" t="str">
        <f>HYPERLINK(I443, C443)</f>
        <v xml:space="preserve">Шапка 4-кл ПШ фигурный край без выш </v>
      </c>
      <c r="E443" s="5" t="s">
        <v>5617</v>
      </c>
      <c r="F443" s="11" t="s">
        <v>6166</v>
      </c>
      <c r="G443" s="6">
        <v>4252</v>
      </c>
      <c r="H443" t="s">
        <v>5840</v>
      </c>
      <c r="I443" t="str">
        <f>CONCATENATE("http://opt.sauna-shops.ru/569-bez-vyshivki/",A443,"-",H443,".html")</f>
        <v>http://opt.sauna-shops.ru/569-bez-vyshivki/3583-shapka-4-kl-psh-figurnyj-kraj-bez-vysh-.html</v>
      </c>
      <c r="J443" s="2" t="str">
        <f t="shared" si="8"/>
        <v>http://opt.sauna-shops.ru/569-bez-vyshivki/3583-shapka-4-kl-psh-figurnyj-kraj-bez-vysh-.html</v>
      </c>
      <c r="K443" s="5"/>
    </row>
    <row r="444" spans="1:11" x14ac:dyDescent="0.25">
      <c r="A444" s="10">
        <v>3584</v>
      </c>
      <c r="B444" s="5" t="s">
        <v>6058</v>
      </c>
      <c r="C444" s="5" t="s">
        <v>5841</v>
      </c>
      <c r="D444" s="5" t="str">
        <f>HYPERLINK(I444, C444)</f>
        <v xml:space="preserve">Шапка 8-кл комби ПШ без выш </v>
      </c>
      <c r="E444" s="5" t="s">
        <v>5617</v>
      </c>
      <c r="F444" s="11" t="s">
        <v>6095</v>
      </c>
      <c r="G444" s="6">
        <v>4253</v>
      </c>
      <c r="H444" t="s">
        <v>5842</v>
      </c>
      <c r="I444" t="str">
        <f>CONCATENATE("http://opt.sauna-shops.ru/569-bez-vyshivki/",A444,"-",H444,".html")</f>
        <v>http://opt.sauna-shops.ru/569-bez-vyshivki/3584-shapka-8-kl-psh-bez-vysh-.html</v>
      </c>
      <c r="J444" s="2" t="str">
        <f t="shared" si="8"/>
        <v>http://opt.sauna-shops.ru/569-bez-vyshivki/3584-shapka-8-kl-psh-bez-vysh-.html</v>
      </c>
      <c r="K444" s="5"/>
    </row>
    <row r="445" spans="1:11" x14ac:dyDescent="0.25">
      <c r="A445" s="10">
        <v>3585</v>
      </c>
      <c r="B445" s="5" t="s">
        <v>6058</v>
      </c>
      <c r="C445" s="5" t="s">
        <v>5843</v>
      </c>
      <c r="D445" s="5" t="str">
        <f>HYPERLINK(I445, C445)</f>
        <v>Шапка 16-кл шерсть комби  без выш</v>
      </c>
      <c r="E445" s="5" t="s">
        <v>5617</v>
      </c>
      <c r="F445" s="11" t="s">
        <v>6094</v>
      </c>
      <c r="G445" s="6">
        <v>4254</v>
      </c>
      <c r="H445" t="s">
        <v>5844</v>
      </c>
      <c r="I445" t="str">
        <f>CONCATENATE("http://opt.sauna-shops.ru/569-bez-vyshivki/",A445,"-",H445,".html")</f>
        <v>http://opt.sauna-shops.ru/569-bez-vyshivki/3585-shapka-16-kl-sherst-kombi-bez-vysh.html</v>
      </c>
      <c r="J445" s="2" t="str">
        <f t="shared" si="8"/>
        <v>http://opt.sauna-shops.ru/569-bez-vyshivki/3585-shapka-16-kl-sherst-kombi-bez-vysh.html</v>
      </c>
      <c r="K445" s="5"/>
    </row>
    <row r="446" spans="1:11" x14ac:dyDescent="0.25">
      <c r="A446" s="10">
        <v>1</v>
      </c>
      <c r="B446" s="5" t="s">
        <v>6058</v>
      </c>
      <c r="C446" s="5" t="s">
        <v>0</v>
      </c>
      <c r="D446" s="5" t="str">
        <f>HYPERLINK(I446, C446)</f>
        <v>Шлемафон За родину</v>
      </c>
      <c r="E446" s="5" t="s">
        <v>1</v>
      </c>
      <c r="F446" s="11" t="s">
        <v>6063</v>
      </c>
      <c r="G446" s="6">
        <v>9527</v>
      </c>
      <c r="H446" t="s">
        <v>2</v>
      </c>
      <c r="I446" t="str">
        <f>CONCATENATE("http://opt.sauna-shops.ru/526-modelnye-shapki/",A446,"-",H446,".html")</f>
        <v>http://opt.sauna-shops.ru/526-modelnye-shapki/1-shlemafon-za-rodinu.html</v>
      </c>
      <c r="J446" s="2" t="str">
        <f t="shared" si="8"/>
        <v>http://opt.sauna-shops.ru/526-modelnye-shapki/1-shlemafon-za-rodinu.html</v>
      </c>
      <c r="K446" s="5"/>
    </row>
    <row r="447" spans="1:11" x14ac:dyDescent="0.25">
      <c r="A447" s="10">
        <v>2</v>
      </c>
      <c r="B447" s="5" t="s">
        <v>6058</v>
      </c>
      <c r="C447" s="5" t="s">
        <v>3</v>
      </c>
      <c r="D447" s="5" t="str">
        <f>HYPERLINK(I447, C447)</f>
        <v>Шлемафон на Берлин</v>
      </c>
      <c r="E447" s="5" t="s">
        <v>1</v>
      </c>
      <c r="F447" s="11" t="s">
        <v>6063</v>
      </c>
      <c r="G447" s="6">
        <v>9528</v>
      </c>
      <c r="H447" t="s">
        <v>4</v>
      </c>
      <c r="I447" t="str">
        <f>CONCATENATE("http://opt.sauna-shops.ru/526-modelnye-shapki/",A447,"-",H447,".html")</f>
        <v>http://opt.sauna-shops.ru/526-modelnye-shapki/2-shlemafon-na-berlin.html</v>
      </c>
      <c r="J447" s="2" t="str">
        <f t="shared" si="8"/>
        <v>http://opt.sauna-shops.ru/526-modelnye-shapki/2-shlemafon-na-berlin.html</v>
      </c>
      <c r="K447" s="5"/>
    </row>
    <row r="448" spans="1:11" x14ac:dyDescent="0.25">
      <c r="A448" s="10">
        <v>3</v>
      </c>
      <c r="B448" s="5" t="s">
        <v>6058</v>
      </c>
      <c r="C448" s="5" t="s">
        <v>5</v>
      </c>
      <c r="D448" s="5" t="str">
        <f>HYPERLINK(I448, C448)</f>
        <v>Шлемафон выше ствол</v>
      </c>
      <c r="E448" s="5" t="s">
        <v>1</v>
      </c>
      <c r="F448" s="11" t="s">
        <v>6063</v>
      </c>
      <c r="G448" s="6">
        <v>9526</v>
      </c>
      <c r="H448" t="s">
        <v>6</v>
      </c>
      <c r="I448" t="str">
        <f>CONCATENATE("http://opt.sauna-shops.ru/526-modelnye-shapki/",A448,"-",H448,".html")</f>
        <v>http://opt.sauna-shops.ru/526-modelnye-shapki/3-shlemafon-vyshe-stvol.html</v>
      </c>
      <c r="J448" s="2" t="str">
        <f t="shared" si="8"/>
        <v>http://opt.sauna-shops.ru/526-modelnye-shapki/3-shlemafon-vyshe-stvol.html</v>
      </c>
      <c r="K448" s="5"/>
    </row>
    <row r="449" spans="1:11" x14ac:dyDescent="0.25">
      <c r="A449" s="10">
        <v>4</v>
      </c>
      <c r="B449" s="5" t="s">
        <v>6058</v>
      </c>
      <c r="C449" s="5" t="s">
        <v>7</v>
      </c>
      <c r="D449" s="5" t="str">
        <f>HYPERLINK(I449, C449)</f>
        <v>Рога викинг 100% шерсть комби</v>
      </c>
      <c r="E449" s="5" t="s">
        <v>1</v>
      </c>
      <c r="F449" s="11" t="s">
        <v>6064</v>
      </c>
      <c r="G449" s="6">
        <v>9513</v>
      </c>
      <c r="H449" t="s">
        <v>8</v>
      </c>
      <c r="I449" t="str">
        <f>CONCATENATE("http://opt.sauna-shops.ru/526-modelnye-shapki/",A449,"-",H449,".html")</f>
        <v>http://opt.sauna-shops.ru/526-modelnye-shapki/4-roga-viking.html</v>
      </c>
      <c r="J449" s="2" t="str">
        <f t="shared" si="8"/>
        <v>http://opt.sauna-shops.ru/526-modelnye-shapki/4-roga-viking.html</v>
      </c>
      <c r="K449" s="5"/>
    </row>
    <row r="450" spans="1:11" x14ac:dyDescent="0.25">
      <c r="A450" s="10">
        <v>5</v>
      </c>
      <c r="B450" s="5" t="s">
        <v>6058</v>
      </c>
      <c r="C450" s="5" t="s">
        <v>9</v>
      </c>
      <c r="D450" s="5" t="str">
        <f>HYPERLINK(I450, C450)</f>
        <v>Шапка для сауны Ковбой Комби ПШ</v>
      </c>
      <c r="E450" s="5" t="s">
        <v>1</v>
      </c>
      <c r="F450" s="11" t="s">
        <v>6065</v>
      </c>
      <c r="G450" s="6">
        <v>9479</v>
      </c>
      <c r="H450" t="s">
        <v>10</v>
      </c>
      <c r="I450" t="str">
        <f>CONCATENATE("http://opt.sauna-shops.ru/526-modelnye-shapki/",A450,"-",H450,".html")</f>
        <v>http://opt.sauna-shops.ru/526-modelnye-shapki/5-shapka-dlya-sauny-kovboj.html</v>
      </c>
      <c r="J450" s="2" t="str">
        <f t="shared" si="8"/>
        <v>http://opt.sauna-shops.ru/526-modelnye-shapki/5-shapka-dlya-sauny-kovboj.html</v>
      </c>
      <c r="K450" s="5"/>
    </row>
    <row r="451" spans="1:11" x14ac:dyDescent="0.25">
      <c r="A451" s="10">
        <v>6</v>
      </c>
      <c r="B451" s="5" t="s">
        <v>6058</v>
      </c>
      <c r="C451" s="5" t="s">
        <v>11</v>
      </c>
      <c r="D451" s="5" t="str">
        <f>HYPERLINK(I451, C451)</f>
        <v>Шапка для сауны Крестоносец ПШ комби</v>
      </c>
      <c r="E451" s="5" t="s">
        <v>1</v>
      </c>
      <c r="F451" s="11" t="s">
        <v>6066</v>
      </c>
      <c r="G451" s="6">
        <v>9485</v>
      </c>
      <c r="H451" t="s">
        <v>12</v>
      </c>
      <c r="I451" t="str">
        <f>CONCATENATE("http://opt.sauna-shops.ru/526-modelnye-shapki/",A451,"-",H451,".html")</f>
        <v>http://opt.sauna-shops.ru/526-modelnye-shapki/6-shapka-dlya-sauny-krestonosec.html</v>
      </c>
      <c r="J451" s="2" t="str">
        <f t="shared" si="8"/>
        <v>http://opt.sauna-shops.ru/526-modelnye-shapki/6-shapka-dlya-sauny-krestonosec.html</v>
      </c>
      <c r="K451" s="5"/>
    </row>
    <row r="452" spans="1:11" x14ac:dyDescent="0.25">
      <c r="A452" s="10">
        <v>7</v>
      </c>
      <c r="B452" s="5" t="s">
        <v>6058</v>
      </c>
      <c r="C452" s="5" t="s">
        <v>13</v>
      </c>
      <c r="D452" s="5" t="str">
        <f>HYPERLINK(I452, C452)</f>
        <v>Шапка для сауны Лётчик ТШ</v>
      </c>
      <c r="E452" s="5" t="s">
        <v>1</v>
      </c>
      <c r="F452" s="11" t="s">
        <v>6067</v>
      </c>
      <c r="G452" s="6">
        <v>9486</v>
      </c>
      <c r="H452" t="s">
        <v>14</v>
      </c>
      <c r="I452" t="str">
        <f>CONCATENATE("http://opt.sauna-shops.ru/526-modelnye-shapki/",A452,"-",H452,".html")</f>
        <v>http://opt.sauna-shops.ru/526-modelnye-shapki/7-shapka-dlya-sauny-lyotchik-tsh.html</v>
      </c>
      <c r="J452" s="2" t="str">
        <f t="shared" si="8"/>
        <v>http://opt.sauna-shops.ru/526-modelnye-shapki/7-shapka-dlya-sauny-lyotchik-tsh.html</v>
      </c>
      <c r="K452" s="5"/>
    </row>
    <row r="453" spans="1:11" x14ac:dyDescent="0.25">
      <c r="A453" s="10">
        <v>8</v>
      </c>
      <c r="B453" s="5" t="s">
        <v>6058</v>
      </c>
      <c r="C453" s="5" t="s">
        <v>15</v>
      </c>
      <c r="D453" s="5" t="str">
        <f>HYPERLINK(I453, C453)</f>
        <v>Шапка для сауны Наполеон с выш. серая ПШ</v>
      </c>
      <c r="E453" s="5" t="s">
        <v>1</v>
      </c>
      <c r="F453" s="11" t="s">
        <v>6065</v>
      </c>
      <c r="G453" s="6">
        <v>9489</v>
      </c>
      <c r="H453" t="s">
        <v>16</v>
      </c>
      <c r="I453" t="str">
        <f>CONCATENATE("http://opt.sauna-shops.ru/526-modelnye-shapki/",A453,"-",H453,".html")</f>
        <v>http://opt.sauna-shops.ru/526-modelnye-shapki/8-shapka-dlya-sauny-napoleon-s-vysh-seraya.html</v>
      </c>
      <c r="J453" s="2" t="str">
        <f t="shared" si="8"/>
        <v>http://opt.sauna-shops.ru/526-modelnye-shapki/8-shapka-dlya-sauny-napoleon-s-vysh-seraya.html</v>
      </c>
      <c r="K453" s="5"/>
    </row>
    <row r="454" spans="1:11" x14ac:dyDescent="0.25">
      <c r="A454" s="10">
        <v>9</v>
      </c>
      <c r="B454" s="5" t="s">
        <v>6058</v>
      </c>
      <c r="C454" s="5" t="s">
        <v>17</v>
      </c>
      <c r="D454" s="5" t="str">
        <f>HYPERLINK(I454, C454)</f>
        <v>Шапка для сауны Наполеон звезда комби ПШ</v>
      </c>
      <c r="E454" s="5" t="s">
        <v>1</v>
      </c>
      <c r="F454" s="11" t="s">
        <v>6065</v>
      </c>
      <c r="G454" s="6">
        <v>9487</v>
      </c>
      <c r="H454" t="s">
        <v>18</v>
      </c>
      <c r="I454" t="str">
        <f>CONCATENATE("http://opt.sauna-shops.ru/526-modelnye-shapki/",A454,"-",H454,".html")</f>
        <v>http://opt.sauna-shops.ru/526-modelnye-shapki/9-shapka-dlya-sauny-napoleon-zvezda.html</v>
      </c>
      <c r="J454" s="2" t="str">
        <f t="shared" si="8"/>
        <v>http://opt.sauna-shops.ru/526-modelnye-shapki/9-shapka-dlya-sauny-napoleon-zvezda.html</v>
      </c>
      <c r="K454" s="5"/>
    </row>
    <row r="455" spans="1:11" x14ac:dyDescent="0.25">
      <c r="A455" s="10">
        <v>10</v>
      </c>
      <c r="B455" s="5" t="s">
        <v>6058</v>
      </c>
      <c r="C455" s="5" t="s">
        <v>19</v>
      </c>
      <c r="D455" s="5" t="str">
        <f>HYPERLINK(I455, C455)</f>
        <v>Шапка для сауны Наполеон с выш. белая ПШ</v>
      </c>
      <c r="E455" s="5" t="s">
        <v>1</v>
      </c>
      <c r="F455" s="11" t="s">
        <v>6065</v>
      </c>
      <c r="G455" s="6">
        <v>9488</v>
      </c>
      <c r="H455" t="s">
        <v>20</v>
      </c>
      <c r="I455" t="str">
        <f>CONCATENATE("http://opt.sauna-shops.ru/526-modelnye-shapki/",A455,"-",H455,".html")</f>
        <v>http://opt.sauna-shops.ru/526-modelnye-shapki/10-shapka-dlya-sauny-napoleon-s-vysh-belaya.html</v>
      </c>
      <c r="J455" s="2" t="str">
        <f t="shared" si="8"/>
        <v>http://opt.sauna-shops.ru/526-modelnye-shapki/10-shapka-dlya-sauny-napoleon-s-vysh-belaya.html</v>
      </c>
      <c r="K455" s="5"/>
    </row>
    <row r="456" spans="1:11" x14ac:dyDescent="0.25">
      <c r="A456" s="10">
        <v>11</v>
      </c>
      <c r="B456" s="5" t="s">
        <v>6059</v>
      </c>
      <c r="C456" s="5" t="s">
        <v>21</v>
      </c>
      <c r="D456" s="5" t="str">
        <f>HYPERLINK(I456, C456)</f>
        <v>Шапка для сауны Панама 4-кл. Сауна""</v>
      </c>
      <c r="E456" s="5" t="s">
        <v>1</v>
      </c>
      <c r="F456" s="11" t="s">
        <v>6250</v>
      </c>
      <c r="G456" s="6">
        <v>490</v>
      </c>
      <c r="H456" t="s">
        <v>22</v>
      </c>
      <c r="I456" t="str">
        <f>CONCATENATE("http://opt.sauna-shops.ru/526-modelnye-shapki/",A456,"-",H456,".html")</f>
        <v>http://opt.sauna-shops.ru/526-modelnye-shapki/11-shapka-dlya-sauny-panama-4-kl-sauna.html</v>
      </c>
      <c r="J456" s="2" t="str">
        <f t="shared" si="8"/>
        <v>http://opt.sauna-shops.ru/526-modelnye-shapki/11-shapka-dlya-sauny-panama-4-kl-sauna.html</v>
      </c>
      <c r="K456" s="5"/>
    </row>
    <row r="457" spans="1:11" x14ac:dyDescent="0.25">
      <c r="A457" s="10">
        <v>12</v>
      </c>
      <c r="B457" s="5" t="s">
        <v>6058</v>
      </c>
      <c r="C457" s="5" t="s">
        <v>23</v>
      </c>
      <c r="D457" s="5" t="str">
        <f>HYPERLINK(I457, C457)</f>
        <v>Шапка для сауны Панама комби ПШ</v>
      </c>
      <c r="E457" s="5" t="s">
        <v>1</v>
      </c>
      <c r="F457" s="11" t="s">
        <v>6068</v>
      </c>
      <c r="G457" s="6">
        <v>9500</v>
      </c>
      <c r="H457" t="s">
        <v>24</v>
      </c>
      <c r="I457" t="str">
        <f>CONCATENATE("http://opt.sauna-shops.ru/526-modelnye-shapki/",A457,"-",H457,".html")</f>
        <v>http://opt.sauna-shops.ru/526-modelnye-shapki/12-shapka-dlya-sauny-panama-kombi.html</v>
      </c>
      <c r="J457" s="2" t="str">
        <f t="shared" si="8"/>
        <v>http://opt.sauna-shops.ru/526-modelnye-shapki/12-shapka-dlya-sauny-panama-kombi.html</v>
      </c>
      <c r="K457" s="5"/>
    </row>
    <row r="458" spans="1:11" x14ac:dyDescent="0.25">
      <c r="A458" s="10">
        <v>13</v>
      </c>
      <c r="B458" s="5" t="s">
        <v>6059</v>
      </c>
      <c r="C458" s="5" t="s">
        <v>25</v>
      </c>
      <c r="D458" s="5" t="str">
        <f>HYPERLINK(I458, C458)</f>
        <v>Шапка для сауны пиратка (панама)</v>
      </c>
      <c r="E458" s="5" t="s">
        <v>1</v>
      </c>
      <c r="F458" s="11" t="s">
        <v>6250</v>
      </c>
      <c r="G458" s="6">
        <v>501</v>
      </c>
      <c r="H458" t="s">
        <v>26</v>
      </c>
      <c r="I458" t="str">
        <f>CONCATENATE("http://opt.sauna-shops.ru/526-modelnye-shapki/",A458,"-",H458,".html")</f>
        <v>http://opt.sauna-shops.ru/526-modelnye-shapki/13-shapka-dlya-sauny-piratka-panama.html</v>
      </c>
      <c r="J458" s="2" t="str">
        <f t="shared" si="8"/>
        <v>http://opt.sauna-shops.ru/526-modelnye-shapki/13-shapka-dlya-sauny-piratka-panama.html</v>
      </c>
      <c r="K458" s="5"/>
    </row>
    <row r="459" spans="1:11" x14ac:dyDescent="0.25">
      <c r="A459" s="10">
        <v>14</v>
      </c>
      <c r="B459" s="5" t="s">
        <v>6059</v>
      </c>
      <c r="C459" s="5" t="s">
        <v>27</v>
      </c>
      <c r="D459" s="5" t="str">
        <f>HYPERLINK(I459, C459)</f>
        <v>Шапка для сауны Папаха Атаман</v>
      </c>
      <c r="E459" s="5" t="s">
        <v>1</v>
      </c>
      <c r="F459" s="11" t="s">
        <v>6063</v>
      </c>
      <c r="G459" s="6">
        <v>503</v>
      </c>
      <c r="H459" t="s">
        <v>28</v>
      </c>
      <c r="I459" t="str">
        <f>CONCATENATE("http://opt.sauna-shops.ru/526-modelnye-shapki/",A459,"-",H459,".html")</f>
        <v>http://opt.sauna-shops.ru/526-modelnye-shapki/14-shapka-dlya-sauny-papakha-ataman.html</v>
      </c>
      <c r="J459" s="2" t="str">
        <f t="shared" si="8"/>
        <v>http://opt.sauna-shops.ru/526-modelnye-shapki/14-shapka-dlya-sauny-papakha-ataman.html</v>
      </c>
      <c r="K459" s="5"/>
    </row>
    <row r="460" spans="1:11" x14ac:dyDescent="0.25">
      <c r="A460" s="10">
        <v>15</v>
      </c>
      <c r="B460" s="5" t="s">
        <v>6059</v>
      </c>
      <c r="C460" s="5" t="s">
        <v>29</v>
      </c>
      <c r="D460" s="5" t="str">
        <f>HYPERLINK(I460, C460)</f>
        <v>Шапка для сауны Папаха Барин</v>
      </c>
      <c r="E460" s="5" t="s">
        <v>1</v>
      </c>
      <c r="F460" s="11" t="s">
        <v>6063</v>
      </c>
      <c r="G460" s="6">
        <v>504</v>
      </c>
      <c r="H460" t="s">
        <v>30</v>
      </c>
      <c r="I460" t="str">
        <f>CONCATENATE("http://opt.sauna-shops.ru/526-modelnye-shapki/",A460,"-",H460,".html")</f>
        <v>http://opt.sauna-shops.ru/526-modelnye-shapki/15-shapka-dlya-sauny-papakha-barin.html</v>
      </c>
      <c r="J460" s="2" t="str">
        <f t="shared" si="8"/>
        <v>http://opt.sauna-shops.ru/526-modelnye-shapki/15-shapka-dlya-sauny-papakha-barin.html</v>
      </c>
      <c r="K460" s="5"/>
    </row>
    <row r="461" spans="1:11" x14ac:dyDescent="0.25">
      <c r="A461" s="10">
        <v>16</v>
      </c>
      <c r="B461" s="5" t="s">
        <v>6059</v>
      </c>
      <c r="C461" s="5" t="s">
        <v>31</v>
      </c>
      <c r="D461" s="5" t="str">
        <f>HYPERLINK(I461, C461)</f>
        <v>Шапка для сауны Папаха Генерал</v>
      </c>
      <c r="E461" s="5" t="s">
        <v>1</v>
      </c>
      <c r="F461" s="11" t="s">
        <v>6063</v>
      </c>
      <c r="G461" s="6">
        <v>505</v>
      </c>
      <c r="H461" t="s">
        <v>32</v>
      </c>
      <c r="I461" t="str">
        <f>CONCATENATE("http://opt.sauna-shops.ru/526-modelnye-shapki/",A461,"-",H461,".html")</f>
        <v>http://opt.sauna-shops.ru/526-modelnye-shapki/16-shapka-dlya-sauny-papakha-general.html</v>
      </c>
      <c r="J461" s="2" t="str">
        <f t="shared" si="8"/>
        <v>http://opt.sauna-shops.ru/526-modelnye-shapki/16-shapka-dlya-sauny-papakha-general.html</v>
      </c>
      <c r="K461" s="5"/>
    </row>
    <row r="462" spans="1:11" x14ac:dyDescent="0.25">
      <c r="A462" s="10">
        <v>17</v>
      </c>
      <c r="B462" s="5" t="s">
        <v>6059</v>
      </c>
      <c r="C462" s="5" t="s">
        <v>33</v>
      </c>
      <c r="D462" s="5" t="str">
        <f>HYPERLINK(I462, C462)</f>
        <v>Папаха Маршал</v>
      </c>
      <c r="E462" s="5" t="s">
        <v>1</v>
      </c>
      <c r="F462" s="11" t="s">
        <v>6063</v>
      </c>
      <c r="G462" s="6">
        <v>506</v>
      </c>
      <c r="H462" t="s">
        <v>34</v>
      </c>
      <c r="I462" t="str">
        <f>CONCATENATE("http://opt.sauna-shops.ru/526-modelnye-shapki/",A462,"-",H462,".html")</f>
        <v>http://opt.sauna-shops.ru/526-modelnye-shapki/17-papakha-marshal.html</v>
      </c>
      <c r="J462" s="2" t="str">
        <f t="shared" si="8"/>
        <v>http://opt.sauna-shops.ru/526-modelnye-shapki/17-papakha-marshal.html</v>
      </c>
      <c r="K462" s="5"/>
    </row>
    <row r="463" spans="1:11" x14ac:dyDescent="0.25">
      <c r="A463" s="10">
        <v>18</v>
      </c>
      <c r="B463" s="5" t="s">
        <v>6059</v>
      </c>
      <c r="C463" s="5" t="s">
        <v>35</v>
      </c>
      <c r="D463" s="5" t="str">
        <f>HYPERLINK(I463, C463)</f>
        <v>Папаха Махно</v>
      </c>
      <c r="E463" s="5" t="s">
        <v>1</v>
      </c>
      <c r="F463" s="11" t="s">
        <v>6063</v>
      </c>
      <c r="G463" s="6">
        <v>507</v>
      </c>
      <c r="H463" t="s">
        <v>36</v>
      </c>
      <c r="I463" t="str">
        <f>CONCATENATE("http://opt.sauna-shops.ru/526-modelnye-shapki/",A463,"-",H463,".html")</f>
        <v>http://opt.sauna-shops.ru/526-modelnye-shapki/18-papakha-makhno.html</v>
      </c>
      <c r="J463" s="2" t="str">
        <f t="shared" si="8"/>
        <v>http://opt.sauna-shops.ru/526-modelnye-shapki/18-papakha-makhno.html</v>
      </c>
      <c r="K463" s="5"/>
    </row>
    <row r="464" spans="1:11" x14ac:dyDescent="0.25">
      <c r="A464" s="10">
        <v>19</v>
      </c>
      <c r="B464" s="5" t="s">
        <v>6059</v>
      </c>
      <c r="C464" s="5" t="s">
        <v>37</v>
      </c>
      <c r="D464" s="5" t="str">
        <f>HYPERLINK(I464, C464)</f>
        <v>Папаха Полковник</v>
      </c>
      <c r="E464" s="5" t="s">
        <v>1</v>
      </c>
      <c r="F464" s="11" t="s">
        <v>6063</v>
      </c>
      <c r="G464" s="6">
        <v>508</v>
      </c>
      <c r="H464" t="s">
        <v>38</v>
      </c>
      <c r="I464" t="str">
        <f>CONCATENATE("http://opt.sauna-shops.ru/526-modelnye-shapki/",A464,"-",H464,".html")</f>
        <v>http://opt.sauna-shops.ru/526-modelnye-shapki/19-papakha-polkovnik.html</v>
      </c>
      <c r="J464" s="2" t="str">
        <f t="shared" si="8"/>
        <v>http://opt.sauna-shops.ru/526-modelnye-shapki/19-papakha-polkovnik.html</v>
      </c>
      <c r="K464" s="5"/>
    </row>
    <row r="465" spans="1:11" x14ac:dyDescent="0.25">
      <c r="A465" s="10">
        <v>20</v>
      </c>
      <c r="B465" s="5" t="s">
        <v>6059</v>
      </c>
      <c r="C465" s="5" t="s">
        <v>39</v>
      </c>
      <c r="D465" s="5" t="str">
        <f>HYPERLINK(I465, C465)</f>
        <v>Папаха с лентой</v>
      </c>
      <c r="E465" s="5" t="s">
        <v>1</v>
      </c>
      <c r="F465" s="11" t="s">
        <v>6064</v>
      </c>
      <c r="G465" s="6">
        <v>509</v>
      </c>
      <c r="H465" t="s">
        <v>40</v>
      </c>
      <c r="I465" t="str">
        <f>CONCATENATE("http://opt.sauna-shops.ru/526-modelnye-shapki/",A465,"-",H465,".html")</f>
        <v>http://opt.sauna-shops.ru/526-modelnye-shapki/20-papakha-s-lentoj.html</v>
      </c>
      <c r="J465" s="2" t="str">
        <f t="shared" si="8"/>
        <v>http://opt.sauna-shops.ru/526-modelnye-shapki/20-papakha-s-lentoj.html</v>
      </c>
      <c r="K465" s="5"/>
    </row>
    <row r="466" spans="1:11" x14ac:dyDescent="0.25">
      <c r="A466" s="10">
        <v>21</v>
      </c>
      <c r="B466" s="5" t="s">
        <v>6058</v>
      </c>
      <c r="C466" s="5" t="s">
        <v>41</v>
      </c>
      <c r="D466" s="5" t="str">
        <f>HYPERLINK(I466, C466)</f>
        <v>Пилотка серая ПШ</v>
      </c>
      <c r="E466" s="5" t="s">
        <v>1</v>
      </c>
      <c r="F466" s="11" t="s">
        <v>6066</v>
      </c>
      <c r="G466" s="6">
        <v>9510</v>
      </c>
      <c r="H466" t="s">
        <v>42</v>
      </c>
      <c r="I466" t="str">
        <f>CONCATENATE("http://opt.sauna-shops.ru/526-modelnye-shapki/",A466,"-",H466,".html")</f>
        <v>http://opt.sauna-shops.ru/526-modelnye-shapki/21-pilotka-seraya.html</v>
      </c>
      <c r="J466" s="2" t="str">
        <f t="shared" si="8"/>
        <v>http://opt.sauna-shops.ru/526-modelnye-shapki/21-pilotka-seraya.html</v>
      </c>
      <c r="K466" s="5"/>
    </row>
    <row r="467" spans="1:11" x14ac:dyDescent="0.25">
      <c r="A467" s="10">
        <v>22</v>
      </c>
      <c r="B467" s="5" t="s">
        <v>6058</v>
      </c>
      <c r="C467" s="5" t="s">
        <v>43</v>
      </c>
      <c r="D467" s="5" t="str">
        <f>HYPERLINK(I467, C467)</f>
        <v>Пиратка цветная</v>
      </c>
      <c r="E467" s="5" t="s">
        <v>1</v>
      </c>
      <c r="F467" s="11" t="s">
        <v>6069</v>
      </c>
      <c r="G467" s="6">
        <v>9512</v>
      </c>
      <c r="H467" t="s">
        <v>44</v>
      </c>
      <c r="I467" t="str">
        <f>CONCATENATE("http://opt.sauna-shops.ru/526-modelnye-shapki/",A467,"-",H467,".html")</f>
        <v>http://opt.sauna-shops.ru/526-modelnye-shapki/22-piratka-cvetnaya.html</v>
      </c>
      <c r="J467" s="2" t="str">
        <f t="shared" si="8"/>
        <v>http://opt.sauna-shops.ru/526-modelnye-shapki/22-piratka-cvetnaya.html</v>
      </c>
      <c r="K467" s="5"/>
    </row>
    <row r="468" spans="1:11" x14ac:dyDescent="0.25">
      <c r="A468" s="10">
        <v>23</v>
      </c>
      <c r="B468" s="5" t="s">
        <v>6058</v>
      </c>
      <c r="C468" s="5" t="s">
        <v>45</v>
      </c>
      <c r="D468" s="5" t="str">
        <f>HYPERLINK(I468, C468)</f>
        <v>Рыцарь нос</v>
      </c>
      <c r="E468" s="5" t="s">
        <v>1</v>
      </c>
      <c r="F468" s="11" t="s">
        <v>6067</v>
      </c>
      <c r="G468" s="6">
        <v>9515</v>
      </c>
      <c r="H468" t="s">
        <v>46</v>
      </c>
      <c r="I468" t="str">
        <f>CONCATENATE("http://opt.sauna-shops.ru/526-modelnye-shapki/",A468,"-",H468,".html")</f>
        <v>http://opt.sauna-shops.ru/526-modelnye-shapki/23-rycar-nos.html</v>
      </c>
      <c r="J468" s="2" t="str">
        <f t="shared" si="8"/>
        <v>http://opt.sauna-shops.ru/526-modelnye-shapki/23-rycar-nos.html</v>
      </c>
      <c r="K468" s="5"/>
    </row>
    <row r="469" spans="1:11" x14ac:dyDescent="0.25">
      <c r="A469" s="10">
        <v>24</v>
      </c>
      <c r="B469" s="5" t="s">
        <v>6058</v>
      </c>
      <c r="C469" s="5" t="s">
        <v>47</v>
      </c>
      <c r="D469" s="5" t="str">
        <f>HYPERLINK(I469, C469)</f>
        <v>Рога маска ПШ коомби</v>
      </c>
      <c r="E469" s="5" t="s">
        <v>1</v>
      </c>
      <c r="F469" s="11" t="s">
        <v>6067</v>
      </c>
      <c r="G469" s="6">
        <v>9514</v>
      </c>
      <c r="H469" t="s">
        <v>48</v>
      </c>
      <c r="I469" t="str">
        <f>CONCATENATE("http://opt.sauna-shops.ru/526-modelnye-shapki/",A469,"-",H469,".html")</f>
        <v>http://opt.sauna-shops.ru/526-modelnye-shapki/24-roga-maska.html</v>
      </c>
      <c r="J469" s="2" t="str">
        <f t="shared" si="8"/>
        <v>http://opt.sauna-shops.ru/526-modelnye-shapki/24-roga-maska.html</v>
      </c>
      <c r="K469" s="5"/>
    </row>
    <row r="470" spans="1:11" x14ac:dyDescent="0.25">
      <c r="A470" s="10">
        <v>25</v>
      </c>
      <c r="B470" s="5" t="s">
        <v>6058</v>
      </c>
      <c r="C470" s="5" t="s">
        <v>49</v>
      </c>
      <c r="D470" s="5" t="str">
        <f>HYPERLINK(I470, C470)</f>
        <v>Ушанка за родину серая ПШ</v>
      </c>
      <c r="E470" s="5" t="s">
        <v>1</v>
      </c>
      <c r="F470" s="11" t="s">
        <v>6065</v>
      </c>
      <c r="G470" s="6">
        <v>9518</v>
      </c>
      <c r="H470" t="s">
        <v>50</v>
      </c>
      <c r="I470" t="str">
        <f>CONCATENATE("http://opt.sauna-shops.ru/526-modelnye-shapki/",A470,"-",H470,".html")</f>
        <v>http://opt.sauna-shops.ru/526-modelnye-shapki/25-ushanka-za-rodinu-seraya.html</v>
      </c>
      <c r="J470" s="2" t="str">
        <f t="shared" si="8"/>
        <v>http://opt.sauna-shops.ru/526-modelnye-shapki/25-ushanka-za-rodinu-seraya.html</v>
      </c>
      <c r="K470" s="5"/>
    </row>
    <row r="471" spans="1:11" x14ac:dyDescent="0.25">
      <c r="A471" s="10">
        <v>26</v>
      </c>
      <c r="B471" s="5" t="s">
        <v>6058</v>
      </c>
      <c r="C471" s="5" t="s">
        <v>51</v>
      </c>
      <c r="D471" s="5" t="str">
        <f>HYPERLINK(I471, C471)</f>
        <v>Ушанка звезда Комбинированная 100% шерсть</v>
      </c>
      <c r="E471" s="5" t="s">
        <v>1</v>
      </c>
      <c r="F471" s="11" t="s">
        <v>6064</v>
      </c>
      <c r="G471" s="6">
        <v>9519</v>
      </c>
      <c r="H471" t="s">
        <v>52</v>
      </c>
      <c r="I471" t="str">
        <f>CONCATENATE("http://opt.sauna-shops.ru/526-modelnye-shapki/",A471,"-",H471,".html")</f>
        <v>http://opt.sauna-shops.ru/526-modelnye-shapki/26-ushanka-zvezda.html</v>
      </c>
      <c r="J471" s="2" t="str">
        <f t="shared" si="8"/>
        <v>http://opt.sauna-shops.ru/526-modelnye-shapki/26-ushanka-zvezda.html</v>
      </c>
      <c r="K471" s="5"/>
    </row>
    <row r="472" spans="1:11" x14ac:dyDescent="0.25">
      <c r="A472" s="10">
        <v>27</v>
      </c>
      <c r="B472" s="5" t="s">
        <v>6058</v>
      </c>
      <c r="C472" s="5" t="s">
        <v>53</v>
      </c>
      <c r="D472" s="5" t="str">
        <f>HYPERLINK(I472, C472)</f>
        <v>Танкист звезда серая 100% шерсть</v>
      </c>
      <c r="E472" s="5" t="s">
        <v>1</v>
      </c>
      <c r="F472" s="11" t="s">
        <v>6063</v>
      </c>
      <c r="G472" s="6">
        <v>9517</v>
      </c>
      <c r="H472" t="s">
        <v>54</v>
      </c>
      <c r="I472" t="str">
        <f>CONCATENATE("http://opt.sauna-shops.ru/526-modelnye-shapki/",A472,"-",H472,".html")</f>
        <v>http://opt.sauna-shops.ru/526-modelnye-shapki/27-tankist-zvezda-seraya-100-sherst.html</v>
      </c>
      <c r="J472" s="2" t="str">
        <f t="shared" si="8"/>
        <v>http://opt.sauna-shops.ru/526-modelnye-shapki/27-tankist-zvezda-seraya-100-sherst.html</v>
      </c>
      <c r="K472" s="5"/>
    </row>
    <row r="473" spans="1:11" x14ac:dyDescent="0.25">
      <c r="A473" s="10">
        <v>28</v>
      </c>
      <c r="B473" s="5" t="s">
        <v>6058</v>
      </c>
      <c r="C473" s="5" t="s">
        <v>55</v>
      </c>
      <c r="D473" s="5" t="str">
        <f>HYPERLINK(I473, C473)</f>
        <v>Танкист звезда белая 100% шерсть</v>
      </c>
      <c r="E473" s="5" t="s">
        <v>1</v>
      </c>
      <c r="F473" s="11" t="s">
        <v>6063</v>
      </c>
      <c r="G473" s="6">
        <v>9516</v>
      </c>
      <c r="H473" t="s">
        <v>56</v>
      </c>
      <c r="I473" t="str">
        <f>CONCATENATE("http://opt.sauna-shops.ru/526-modelnye-shapki/",A473,"-",H473,".html")</f>
        <v>http://opt.sauna-shops.ru/526-modelnye-shapki/28-tankist-zvezda-belaya-100-sherst.html</v>
      </c>
      <c r="J473" s="2" t="str">
        <f t="shared" si="8"/>
        <v>http://opt.sauna-shops.ru/526-modelnye-shapki/28-tankist-zvezda-belaya-100-sherst.html</v>
      </c>
      <c r="K473" s="5"/>
    </row>
    <row r="474" spans="1:11" x14ac:dyDescent="0.25">
      <c r="A474" s="10">
        <v>29</v>
      </c>
      <c r="B474" s="5" t="s">
        <v>6058</v>
      </c>
      <c r="C474" s="5" t="s">
        <v>57</v>
      </c>
      <c r="D474" s="5" t="str">
        <f>HYPERLINK(I474, C474)</f>
        <v>Царевна</v>
      </c>
      <c r="E474" s="5" t="s">
        <v>1</v>
      </c>
      <c r="F474" s="11" t="s">
        <v>6063</v>
      </c>
      <c r="G474" s="6">
        <v>9525</v>
      </c>
      <c r="H474" t="s">
        <v>58</v>
      </c>
      <c r="I474" t="str">
        <f>CONCATENATE("http://opt.sauna-shops.ru/526-modelnye-shapki/",A474,"-",H474,".html")</f>
        <v>http://opt.sauna-shops.ru/526-modelnye-shapki/29-carevna.html</v>
      </c>
      <c r="J474" s="2" t="str">
        <f t="shared" si="8"/>
        <v>http://opt.sauna-shops.ru/526-modelnye-shapki/29-carevna.html</v>
      </c>
      <c r="K474" s="5"/>
    </row>
    <row r="475" spans="1:11" x14ac:dyDescent="0.25">
      <c r="A475" s="10">
        <v>30</v>
      </c>
      <c r="B475" s="5" t="s">
        <v>6058</v>
      </c>
      <c r="C475" s="5" t="s">
        <v>59</v>
      </c>
      <c r="D475" s="5" t="str">
        <f>HYPERLINK(I475, C475)</f>
        <v>Шапка для сауны Корона Царица комби Шерсть</v>
      </c>
      <c r="E475" s="5" t="s">
        <v>1</v>
      </c>
      <c r="F475" s="11" t="s">
        <v>6065</v>
      </c>
      <c r="G475" s="6">
        <v>9482</v>
      </c>
      <c r="H475" t="s">
        <v>60</v>
      </c>
      <c r="I475" t="str">
        <f>CONCATENATE("http://opt.sauna-shops.ru/526-modelnye-shapki/",A475,"-",H475,".html")</f>
        <v>http://opt.sauna-shops.ru/526-modelnye-shapki/30-shapka-dlya-sauny-korona-carica.html</v>
      </c>
      <c r="J475" s="2" t="str">
        <f t="shared" si="8"/>
        <v>http://opt.sauna-shops.ru/526-modelnye-shapki/30-shapka-dlya-sauny-korona-carica.html</v>
      </c>
      <c r="K475" s="5"/>
    </row>
    <row r="476" spans="1:11" x14ac:dyDescent="0.25">
      <c r="A476" s="10">
        <v>31</v>
      </c>
      <c r="B476" s="5" t="s">
        <v>6058</v>
      </c>
      <c r="C476" s="5" t="s">
        <v>61</v>
      </c>
      <c r="D476" s="5" t="str">
        <f>HYPERLINK(I476, C476)</f>
        <v>Холмс</v>
      </c>
      <c r="E476" s="5" t="s">
        <v>1</v>
      </c>
      <c r="F476" s="11" t="s">
        <v>6064</v>
      </c>
      <c r="G476" s="6">
        <v>9524</v>
      </c>
      <c r="H476" t="s">
        <v>62</v>
      </c>
      <c r="I476" t="str">
        <f>CONCATENATE("http://opt.sauna-shops.ru/526-modelnye-shapki/",A476,"-",H476,".html")</f>
        <v>http://opt.sauna-shops.ru/526-modelnye-shapki/31-kholms.html</v>
      </c>
      <c r="J476" s="2" t="str">
        <f t="shared" si="8"/>
        <v>http://opt.sauna-shops.ru/526-modelnye-shapki/31-kholms.html</v>
      </c>
      <c r="K476" s="5"/>
    </row>
    <row r="477" spans="1:11" x14ac:dyDescent="0.25">
      <c r="A477" s="10">
        <v>32</v>
      </c>
      <c r="B477" s="5" t="s">
        <v>6058</v>
      </c>
      <c r="C477" s="5" t="s">
        <v>63</v>
      </c>
      <c r="D477" s="5" t="str">
        <f>HYPERLINK(I477, C477)</f>
        <v>Шапка для сауны Красотка красная ПШ</v>
      </c>
      <c r="E477" s="5" t="s">
        <v>1</v>
      </c>
      <c r="F477" s="11" t="s">
        <v>6065</v>
      </c>
      <c r="G477" s="6">
        <v>9484</v>
      </c>
      <c r="H477" t="s">
        <v>64</v>
      </c>
      <c r="I477" t="str">
        <f>CONCATENATE("http://opt.sauna-shops.ru/526-modelnye-shapki/",A477,"-",H477,".html")</f>
        <v>http://opt.sauna-shops.ru/526-modelnye-shapki/32-shapka-dlya-sauny-krasotka-krasnaya.html</v>
      </c>
      <c r="J477" s="2" t="str">
        <f t="shared" si="8"/>
        <v>http://opt.sauna-shops.ru/526-modelnye-shapki/32-shapka-dlya-sauny-krasotka-krasnaya.html</v>
      </c>
      <c r="K477" s="5"/>
    </row>
    <row r="478" spans="1:11" x14ac:dyDescent="0.25">
      <c r="A478" s="10">
        <v>33</v>
      </c>
      <c r="B478" s="5" t="s">
        <v>6058</v>
      </c>
      <c r="C478" s="5" t="s">
        <v>65</v>
      </c>
      <c r="D478" s="5" t="str">
        <f>HYPERLINK(I478, C478)</f>
        <v>Шапка для сауны Кокетка розовая ПШ</v>
      </c>
      <c r="E478" s="5" t="s">
        <v>1</v>
      </c>
      <c r="F478" s="11" t="s">
        <v>6065</v>
      </c>
      <c r="G478" s="6">
        <v>9480</v>
      </c>
      <c r="H478" t="s">
        <v>66</v>
      </c>
      <c r="I478" t="str">
        <f>CONCATENATE("http://opt.sauna-shops.ru/526-modelnye-shapki/",A478,"-",H478,".html")</f>
        <v>http://opt.sauna-shops.ru/526-modelnye-shapki/33-shapka-dlya-sauny-koketka-rozovaya.html</v>
      </c>
      <c r="J478" s="2" t="str">
        <f t="shared" si="8"/>
        <v>http://opt.sauna-shops.ru/526-modelnye-shapki/33-shapka-dlya-sauny-koketka-rozovaya.html</v>
      </c>
      <c r="K478" s="5"/>
    </row>
    <row r="479" spans="1:11" x14ac:dyDescent="0.25">
      <c r="A479" s="10">
        <v>34</v>
      </c>
      <c r="B479" s="5" t="s">
        <v>6058</v>
      </c>
      <c r="C479" s="5" t="s">
        <v>67</v>
      </c>
      <c r="D479" s="5" t="str">
        <f>HYPERLINK(I479, C479)</f>
        <v>Шапка для сауны Корона Царь комби шерсть</v>
      </c>
      <c r="E479" s="5" t="s">
        <v>1</v>
      </c>
      <c r="F479" s="11" t="s">
        <v>6065</v>
      </c>
      <c r="G479" s="6">
        <v>9483</v>
      </c>
      <c r="H479" t="s">
        <v>68</v>
      </c>
      <c r="I479" t="str">
        <f>CONCATENATE("http://opt.sauna-shops.ru/526-modelnye-shapki/",A479,"-",H479,".html")</f>
        <v>http://opt.sauna-shops.ru/526-modelnye-shapki/34-shapka-dlya-sauny-korona-car.html</v>
      </c>
      <c r="J479" s="2" t="str">
        <f t="shared" si="8"/>
        <v>http://opt.sauna-shops.ru/526-modelnye-shapki/34-shapka-dlya-sauny-korona-car.html</v>
      </c>
      <c r="K479" s="5"/>
    </row>
    <row r="480" spans="1:11" x14ac:dyDescent="0.25">
      <c r="A480" s="10">
        <v>35</v>
      </c>
      <c r="B480" s="5" t="s">
        <v>6059</v>
      </c>
      <c r="C480" s="5" t="s">
        <v>69</v>
      </c>
      <c r="D480" s="5" t="str">
        <f>HYPERLINK(I480, C480)</f>
        <v>Шапка для сауны Богатырь белый</v>
      </c>
      <c r="E480" s="5" t="s">
        <v>1</v>
      </c>
      <c r="F480" s="11" t="s">
        <v>6250</v>
      </c>
      <c r="G480" s="6">
        <v>470</v>
      </c>
      <c r="H480" t="s">
        <v>70</v>
      </c>
      <c r="I480" t="str">
        <f>CONCATENATE("http://opt.sauna-shops.ru/526-modelnye-shapki/",A480,"-",H480,".html")</f>
        <v>http://opt.sauna-shops.ru/526-modelnye-shapki/35-shapka-dlya-sauny-bogatyr-belyj.html</v>
      </c>
      <c r="J480" s="2" t="str">
        <f t="shared" si="8"/>
        <v>http://opt.sauna-shops.ru/526-modelnye-shapki/35-shapka-dlya-sauny-bogatyr-belyj.html</v>
      </c>
      <c r="K480" s="5"/>
    </row>
    <row r="481" spans="1:11" x14ac:dyDescent="0.25">
      <c r="A481" s="10">
        <v>36</v>
      </c>
      <c r="B481" s="5" t="s">
        <v>6058</v>
      </c>
      <c r="C481" s="5" t="s">
        <v>71</v>
      </c>
      <c r="D481" s="5" t="str">
        <f>HYPERLINK(I481, C481)</f>
        <v>Шапка для сауны Будёновка 8-кл. белая</v>
      </c>
      <c r="E481" s="5" t="s">
        <v>1</v>
      </c>
      <c r="F481" s="11" t="s">
        <v>6064</v>
      </c>
      <c r="G481" s="6">
        <v>9474</v>
      </c>
      <c r="H481" t="s">
        <v>72</v>
      </c>
      <c r="I481" t="str">
        <f>CONCATENATE("http://opt.sauna-shops.ru/526-modelnye-shapki/",A481,"-",H481,".html")</f>
        <v>http://opt.sauna-shops.ru/526-modelnye-shapki/36-shapka-dlya-sauny-budyonovka-8-kl-belaya.html</v>
      </c>
      <c r="J481" s="2" t="str">
        <f t="shared" si="8"/>
        <v>http://opt.sauna-shops.ru/526-modelnye-shapki/36-shapka-dlya-sauny-budyonovka-8-kl-belaya.html</v>
      </c>
      <c r="K481" s="5"/>
    </row>
    <row r="482" spans="1:11" x14ac:dyDescent="0.25">
      <c r="A482" s="10">
        <v>37</v>
      </c>
      <c r="B482" s="5" t="s">
        <v>6058</v>
      </c>
      <c r="C482" s="5" t="s">
        <v>73</v>
      </c>
      <c r="D482" s="5" t="str">
        <f>HYPERLINK(I482, C482)</f>
        <v>Шапка для сауны Будёновка 8-кл. серая 100% шерсть</v>
      </c>
      <c r="E482" s="5" t="s">
        <v>1</v>
      </c>
      <c r="F482" s="11" t="s">
        <v>6064</v>
      </c>
      <c r="G482" s="6">
        <v>9476</v>
      </c>
      <c r="H482" t="s">
        <v>74</v>
      </c>
      <c r="I482" t="str">
        <f>CONCATENATE("http://opt.sauna-shops.ru/526-modelnye-shapki/",A482,"-",H482,".html")</f>
        <v>http://opt.sauna-shops.ru/526-modelnye-shapki/37-shapka-dlya-sauny-budyonovka-8-kl-seraya.html</v>
      </c>
      <c r="J482" s="2" t="str">
        <f t="shared" si="8"/>
        <v>http://opt.sauna-shops.ru/526-modelnye-shapki/37-shapka-dlya-sauny-budyonovka-8-kl-seraya.html</v>
      </c>
      <c r="K482" s="5"/>
    </row>
    <row r="483" spans="1:11" x14ac:dyDescent="0.25">
      <c r="A483" s="10">
        <v>38</v>
      </c>
      <c r="B483" s="5" t="s">
        <v>6059</v>
      </c>
      <c r="C483" s="5" t="s">
        <v>75</v>
      </c>
      <c r="D483" s="5" t="str">
        <f>HYPERLINK(I483, C483)</f>
        <v>Шапка для сауны Будёновка 4-кл. корот. уши серая</v>
      </c>
      <c r="E483" s="5" t="s">
        <v>1</v>
      </c>
      <c r="F483" s="11" t="s">
        <v>6250</v>
      </c>
      <c r="G483" s="6">
        <v>472</v>
      </c>
      <c r="H483" t="s">
        <v>76</v>
      </c>
      <c r="I483" t="str">
        <f>CONCATENATE("http://opt.sauna-shops.ru/526-modelnye-shapki/",A483,"-",H483,".html")</f>
        <v>http://opt.sauna-shops.ru/526-modelnye-shapki/38-shapka-dlya-sauny-budyonovka-4-kl-korot-ushi-seraya.html</v>
      </c>
      <c r="J483" s="2" t="str">
        <f t="shared" si="8"/>
        <v>http://opt.sauna-shops.ru/526-modelnye-shapki/38-shapka-dlya-sauny-budyonovka-4-kl-korot-ushi-seraya.html</v>
      </c>
      <c r="K483" s="5"/>
    </row>
    <row r="484" spans="1:11" x14ac:dyDescent="0.25">
      <c r="A484" s="10">
        <v>39</v>
      </c>
      <c r="B484" s="5" t="s">
        <v>6059</v>
      </c>
      <c r="C484" s="5" t="s">
        <v>77</v>
      </c>
      <c r="D484" s="5" t="str">
        <f>HYPERLINK(I484, C484)</f>
        <v>Шапка для сауны Будёновка 4-кл. корот. уши белая</v>
      </c>
      <c r="E484" s="5" t="s">
        <v>1</v>
      </c>
      <c r="F484" s="11" t="s">
        <v>6250</v>
      </c>
      <c r="G484" s="6">
        <v>471</v>
      </c>
      <c r="H484" t="s">
        <v>78</v>
      </c>
      <c r="I484" t="str">
        <f>CONCATENATE("http://opt.sauna-shops.ru/526-modelnye-shapki/",A484,"-",H484,".html")</f>
        <v>http://opt.sauna-shops.ru/526-modelnye-shapki/39-shapka-dlya-sauny-budyonovka-4-kl-korot-ushi-belaya.html</v>
      </c>
      <c r="J484" s="2" t="str">
        <f t="shared" si="8"/>
        <v>http://opt.sauna-shops.ru/526-modelnye-shapki/39-shapka-dlya-sauny-budyonovka-4-kl-korot-ushi-belaya.html</v>
      </c>
      <c r="K484" s="5"/>
    </row>
    <row r="485" spans="1:11" x14ac:dyDescent="0.25">
      <c r="A485" s="10">
        <v>40</v>
      </c>
      <c r="B485" s="5" t="s">
        <v>6058</v>
      </c>
      <c r="C485" s="5" t="s">
        <v>79</v>
      </c>
      <c r="D485" s="5" t="str">
        <f>HYPERLINK(I485, C485)</f>
        <v>Шапка для сауны Будёновка 5-кл. серая 100% шерсть</v>
      </c>
      <c r="E485" s="5" t="s">
        <v>1</v>
      </c>
      <c r="F485" s="11" t="s">
        <v>6064</v>
      </c>
      <c r="G485" s="6">
        <v>9473</v>
      </c>
      <c r="H485" t="s">
        <v>80</v>
      </c>
      <c r="I485" t="str">
        <f>CONCATENATE("http://opt.sauna-shops.ru/526-modelnye-shapki/",A485,"-",H485,".html")</f>
        <v>http://opt.sauna-shops.ru/526-modelnye-shapki/40-shapka-dlya-sauny-budyonovka-5-kl-seraya.html</v>
      </c>
      <c r="J485" s="2" t="str">
        <f t="shared" si="8"/>
        <v>http://opt.sauna-shops.ru/526-modelnye-shapki/40-shapka-dlya-sauny-budyonovka-5-kl-seraya.html</v>
      </c>
      <c r="K485" s="5"/>
    </row>
    <row r="486" spans="1:11" x14ac:dyDescent="0.25">
      <c r="A486" s="10">
        <v>41</v>
      </c>
      <c r="B486" s="5" t="s">
        <v>6059</v>
      </c>
      <c r="C486" s="5" t="s">
        <v>81</v>
      </c>
      <c r="D486" s="5" t="str">
        <f>HYPERLINK(I486, C486)</f>
        <v>Шапка для сауны Будёновка корот. уши серая</v>
      </c>
      <c r="E486" s="5" t="s">
        <v>1</v>
      </c>
      <c r="F486" s="11" t="s">
        <v>6250</v>
      </c>
      <c r="G486" s="6">
        <v>477</v>
      </c>
      <c r="H486" t="s">
        <v>82</v>
      </c>
      <c r="I486" t="str">
        <f>CONCATENATE("http://opt.sauna-shops.ru/526-modelnye-shapki/",A486,"-",H486,".html")</f>
        <v>http://opt.sauna-shops.ru/526-modelnye-shapki/41-shapka-dlya-sauny-budyonovka-korot-ushi-seraya.html</v>
      </c>
      <c r="J486" s="2" t="str">
        <f t="shared" si="8"/>
        <v>http://opt.sauna-shops.ru/526-modelnye-shapki/41-shapka-dlya-sauny-budyonovka-korot-ushi-seraya.html</v>
      </c>
      <c r="K486" s="5"/>
    </row>
    <row r="487" spans="1:11" x14ac:dyDescent="0.25">
      <c r="A487" s="10">
        <v>42</v>
      </c>
      <c r="B487" s="5" t="s">
        <v>6059</v>
      </c>
      <c r="C487" s="5" t="s">
        <v>83</v>
      </c>
      <c r="D487" s="5" t="str">
        <f>HYPERLINK(I487, C487)</f>
        <v>Фуражка с выш. В бане генералов нет</v>
      </c>
      <c r="E487" s="5" t="s">
        <v>1</v>
      </c>
      <c r="F487" s="11" t="s">
        <v>6250</v>
      </c>
      <c r="G487" s="6">
        <v>523</v>
      </c>
      <c r="H487" t="s">
        <v>84</v>
      </c>
      <c r="I487" t="str">
        <f>CONCATENATE("http://opt.sauna-shops.ru/526-modelnye-shapki/",A487,"-",H487,".html")</f>
        <v>http://opt.sauna-shops.ru/526-modelnye-shapki/42-furazhka-s-vysh-v-bane-generalov-net.html</v>
      </c>
      <c r="J487" s="2" t="str">
        <f t="shared" si="8"/>
        <v>http://opt.sauna-shops.ru/526-modelnye-shapki/42-furazhka-s-vysh-v-bane-generalov-net.html</v>
      </c>
      <c r="K487" s="5"/>
    </row>
    <row r="488" spans="1:11" x14ac:dyDescent="0.25">
      <c r="A488" s="10">
        <v>43</v>
      </c>
      <c r="B488" s="5" t="s">
        <v>6058</v>
      </c>
      <c r="C488" s="5" t="s">
        <v>85</v>
      </c>
      <c r="D488" s="5" t="str">
        <f>HYPERLINK(I488, C488)</f>
        <v>Пират 100% шерсть серая</v>
      </c>
      <c r="E488" s="5" t="s">
        <v>1</v>
      </c>
      <c r="F488" s="11" t="s">
        <v>6063</v>
      </c>
      <c r="G488" s="6">
        <v>9511</v>
      </c>
      <c r="H488" t="s">
        <v>86</v>
      </c>
      <c r="I488" t="str">
        <f>CONCATENATE("http://opt.sauna-shops.ru/526-modelnye-shapki/",A488,"-",H488,".html")</f>
        <v>http://opt.sauna-shops.ru/526-modelnye-shapki/43-pirat-bsh.html</v>
      </c>
      <c r="J488" s="2" t="str">
        <f t="shared" si="8"/>
        <v>http://opt.sauna-shops.ru/526-modelnye-shapki/43-pirat-bsh.html</v>
      </c>
      <c r="K488" s="5"/>
    </row>
    <row r="489" spans="1:11" x14ac:dyDescent="0.25">
      <c r="A489" s="10">
        <v>44</v>
      </c>
      <c r="B489" s="5" t="s">
        <v>6058</v>
      </c>
      <c r="C489" s="5" t="s">
        <v>87</v>
      </c>
      <c r="D489" s="5" t="str">
        <f>HYPERLINK(I489, C489)</f>
        <v>Шапка для сауны Будёновка 8-кл. комби ПШ</v>
      </c>
      <c r="E489" s="5" t="s">
        <v>1</v>
      </c>
      <c r="F489" s="11" t="s">
        <v>6070</v>
      </c>
      <c r="G489" s="6">
        <v>9475</v>
      </c>
      <c r="H489" t="s">
        <v>88</v>
      </c>
      <c r="I489" t="str">
        <f>CONCATENATE("http://opt.sauna-shops.ru/526-modelnye-shapki/",A489,"-",H489,".html")</f>
        <v>http://opt.sauna-shops.ru/526-modelnye-shapki/44-shapka-dlya-sauny-budyonovka-8-kl-kombi.html</v>
      </c>
      <c r="J489" s="2" t="str">
        <f t="shared" si="8"/>
        <v>http://opt.sauna-shops.ru/526-modelnye-shapki/44-shapka-dlya-sauny-budyonovka-8-kl-kombi.html</v>
      </c>
      <c r="K489" s="5"/>
    </row>
    <row r="490" spans="1:11" x14ac:dyDescent="0.25">
      <c r="A490" s="10">
        <v>45</v>
      </c>
      <c r="B490" s="5" t="s">
        <v>6058</v>
      </c>
      <c r="C490" s="5" t="s">
        <v>89</v>
      </c>
      <c r="D490" s="5" t="str">
        <f>HYPERLINK(I490, C490)</f>
        <v>Ушанка на Берлин серая ПШ кант</v>
      </c>
      <c r="E490" s="5" t="s">
        <v>1</v>
      </c>
      <c r="F490" s="11" t="s">
        <v>6065</v>
      </c>
      <c r="G490" s="6">
        <v>9520</v>
      </c>
      <c r="H490" t="s">
        <v>90</v>
      </c>
      <c r="I490" t="str">
        <f>CONCATENATE("http://opt.sauna-shops.ru/526-modelnye-shapki/",A490,"-",H490,".html")</f>
        <v>http://opt.sauna-shops.ru/526-modelnye-shapki/45-ushanka-na-berlin-seraya-kant.html</v>
      </c>
      <c r="J490" s="2" t="str">
        <f t="shared" si="8"/>
        <v>http://opt.sauna-shops.ru/526-modelnye-shapki/45-ushanka-na-berlin-seraya-kant.html</v>
      </c>
      <c r="K490" s="5"/>
    </row>
    <row r="491" spans="1:11" x14ac:dyDescent="0.25">
      <c r="A491" s="10">
        <v>46</v>
      </c>
      <c r="B491" s="5" t="s">
        <v>6058</v>
      </c>
      <c r="C491" s="5" t="s">
        <v>91</v>
      </c>
      <c r="D491" s="5" t="str">
        <f>HYPERLINK(I491, C491)</f>
        <v>Ушанка с выш. 2-сорт</v>
      </c>
      <c r="E491" s="5" t="s">
        <v>1</v>
      </c>
      <c r="F491" s="11" t="s">
        <v>6066</v>
      </c>
      <c r="G491" s="6">
        <v>9521</v>
      </c>
      <c r="H491" t="s">
        <v>92</v>
      </c>
      <c r="I491" t="str">
        <f>CONCATENATE("http://opt.sauna-shops.ru/526-modelnye-shapki/",A491,"-",H491,".html")</f>
        <v>http://opt.sauna-shops.ru/526-modelnye-shapki/46-ushanka-s-vysh-2-sort.html</v>
      </c>
      <c r="J491" s="2" t="str">
        <f t="shared" ref="J491:J506" si="9">HYPERLINK(I491)</f>
        <v>http://opt.sauna-shops.ru/526-modelnye-shapki/46-ushanka-s-vysh-2-sort.html</v>
      </c>
      <c r="K491" s="5"/>
    </row>
    <row r="492" spans="1:11" x14ac:dyDescent="0.25">
      <c r="A492" s="10">
        <v>47</v>
      </c>
      <c r="B492" s="5" t="s">
        <v>6058</v>
      </c>
      <c r="C492" s="5" t="s">
        <v>93</v>
      </c>
      <c r="D492" s="5" t="str">
        <f>HYPERLINK(I492, C492)</f>
        <v>Ушанка с выш. серая ПШ кант</v>
      </c>
      <c r="E492" s="5" t="s">
        <v>1</v>
      </c>
      <c r="F492" s="11" t="s">
        <v>6065</v>
      </c>
      <c r="G492" s="6">
        <v>9522</v>
      </c>
      <c r="H492" t="s">
        <v>94</v>
      </c>
      <c r="I492" t="str">
        <f>CONCATENATE("http://opt.sauna-shops.ru/526-modelnye-shapki/",A492,"-",H492,".html")</f>
        <v>http://opt.sauna-shops.ru/526-modelnye-shapki/47-ushanka-s-vysh-seraya-kant.html</v>
      </c>
      <c r="J492" s="2" t="str">
        <f t="shared" si="9"/>
        <v>http://opt.sauna-shops.ru/526-modelnye-shapki/47-ushanka-s-vysh-seraya-kant.html</v>
      </c>
      <c r="K492" s="5"/>
    </row>
    <row r="493" spans="1:11" x14ac:dyDescent="0.25">
      <c r="A493" s="10">
        <v>48</v>
      </c>
      <c r="B493" s="5" t="s">
        <v>6058</v>
      </c>
      <c r="C493" s="5" t="s">
        <v>95</v>
      </c>
      <c r="D493" s="5" t="str">
        <f>HYPERLINK(I493, C493)</f>
        <v>Шапка для сауны Викинг V</v>
      </c>
      <c r="E493" s="5" t="s">
        <v>1</v>
      </c>
      <c r="F493" s="11" t="s">
        <v>6063</v>
      </c>
      <c r="G493" s="6">
        <v>9478</v>
      </c>
      <c r="H493" t="s">
        <v>96</v>
      </c>
      <c r="I493" t="str">
        <f>CONCATENATE("http://opt.sauna-shops.ru/526-modelnye-shapki/",A493,"-",H493,".html")</f>
        <v>http://opt.sauna-shops.ru/526-modelnye-shapki/48-shapka-dlya-sauny-viking-v.html</v>
      </c>
      <c r="J493" s="2" t="str">
        <f t="shared" si="9"/>
        <v>http://opt.sauna-shops.ru/526-modelnye-shapki/48-shapka-dlya-sauny-viking-v.html</v>
      </c>
      <c r="K493" s="5"/>
    </row>
    <row r="494" spans="1:11" x14ac:dyDescent="0.25">
      <c r="A494" s="10">
        <v>49</v>
      </c>
      <c r="B494" s="5" t="s">
        <v>6059</v>
      </c>
      <c r="C494" s="5" t="s">
        <v>97</v>
      </c>
      <c r="D494" s="5" t="str">
        <f>HYPERLINK(I494, C494)</f>
        <v>Шапка для сауны Панама с цветком</v>
      </c>
      <c r="E494" s="5" t="s">
        <v>1</v>
      </c>
      <c r="F494" s="11" t="s">
        <v>6250</v>
      </c>
      <c r="G494" s="6">
        <v>502</v>
      </c>
      <c r="H494" t="s">
        <v>98</v>
      </c>
      <c r="I494" t="str">
        <f>CONCATENATE("http://opt.sauna-shops.ru/526-modelnye-shapki/",A494,"-",H494,".html")</f>
        <v>http://opt.sauna-shops.ru/526-modelnye-shapki/49-shapka-dlya-sauny-panama-s-cvetkom.html</v>
      </c>
      <c r="J494" s="2" t="str">
        <f t="shared" si="9"/>
        <v>http://opt.sauna-shops.ru/526-modelnye-shapki/49-shapka-dlya-sauny-panama-s-cvetkom.html</v>
      </c>
      <c r="K494" s="5"/>
    </row>
    <row r="495" spans="1:11" x14ac:dyDescent="0.25">
      <c r="A495" s="10">
        <v>50</v>
      </c>
      <c r="B495" s="5" t="s">
        <v>6059</v>
      </c>
      <c r="C495" s="5" t="s">
        <v>99</v>
      </c>
      <c r="D495" s="5" t="str">
        <f>HYPERLINK(I495, C495)</f>
        <v>Панама серая с цветком</v>
      </c>
      <c r="E495" s="5" t="s">
        <v>1</v>
      </c>
      <c r="F495" s="11" t="s">
        <v>6250</v>
      </c>
      <c r="G495" s="6">
        <v>90014</v>
      </c>
      <c r="H495" t="s">
        <v>100</v>
      </c>
      <c r="I495" t="str">
        <f>CONCATENATE("http://opt.sauna-shops.ru/526-modelnye-shapki/",A495,"-",H495,".html")</f>
        <v>http://opt.sauna-shops.ru/526-modelnye-shapki/50-panama-seraya-s-cvetkom.html</v>
      </c>
      <c r="J495" s="2" t="str">
        <f t="shared" si="9"/>
        <v>http://opt.sauna-shops.ru/526-modelnye-shapki/50-panama-seraya-s-cvetkom.html</v>
      </c>
      <c r="K495" s="5"/>
    </row>
    <row r="496" spans="1:11" x14ac:dyDescent="0.25">
      <c r="A496" s="10">
        <v>51</v>
      </c>
      <c r="B496" s="5" t="s">
        <v>6058</v>
      </c>
      <c r="C496" s="5" t="s">
        <v>101</v>
      </c>
      <c r="D496" s="5" t="str">
        <f>HYPERLINK(I496, C496)</f>
        <v>Панама серая обычная</v>
      </c>
      <c r="E496" s="5" t="s">
        <v>1</v>
      </c>
      <c r="F496" s="11" t="s">
        <v>6250</v>
      </c>
      <c r="G496" s="6">
        <v>90015</v>
      </c>
      <c r="H496" t="s">
        <v>102</v>
      </c>
      <c r="I496" t="str">
        <f>CONCATENATE("http://opt.sauna-shops.ru/526-modelnye-shapki/",A496,"-",H496,".html")</f>
        <v>http://opt.sauna-shops.ru/526-modelnye-shapki/51-panama-seraya-obychnaya.html</v>
      </c>
      <c r="J496" s="2" t="str">
        <f t="shared" si="9"/>
        <v>http://opt.sauna-shops.ru/526-modelnye-shapki/51-panama-seraya-obychnaya.html</v>
      </c>
      <c r="K496" s="5"/>
    </row>
    <row r="497" spans="1:11" x14ac:dyDescent="0.25">
      <c r="A497" s="10">
        <v>52</v>
      </c>
      <c r="B497" s="5" t="s">
        <v>6058</v>
      </c>
      <c r="C497" s="5" t="s">
        <v>103</v>
      </c>
      <c r="D497" s="5" t="str">
        <f>HYPERLINK(I497, C497)</f>
        <v>Шапка для бани Crazy""</v>
      </c>
      <c r="E497" s="5" t="s">
        <v>1</v>
      </c>
      <c r="F497" s="11" t="s">
        <v>6064</v>
      </c>
      <c r="G497" s="6">
        <v>90016</v>
      </c>
      <c r="H497" t="s">
        <v>104</v>
      </c>
      <c r="I497" t="str">
        <f>CONCATENATE("http://opt.sauna-shops.ru/526-modelnye-shapki/",A497,"-",H497,".html")</f>
        <v>http://opt.sauna-shops.ru/526-modelnye-shapki/52-shapka-dlya-bani-crazy.html</v>
      </c>
      <c r="J497" s="2" t="str">
        <f t="shared" si="9"/>
        <v>http://opt.sauna-shops.ru/526-modelnye-shapki/52-shapka-dlya-bani-crazy.html</v>
      </c>
      <c r="K497" s="5"/>
    </row>
    <row r="498" spans="1:11" x14ac:dyDescent="0.25">
      <c r="A498" s="10">
        <v>53</v>
      </c>
      <c r="B498" s="5" t="s">
        <v>6058</v>
      </c>
      <c r="C498" s="5" t="s">
        <v>105</v>
      </c>
      <c r="D498" s="5" t="str">
        <f>HYPERLINK(I498, C498)</f>
        <v>Шапка для бани Обезьяна""</v>
      </c>
      <c r="E498" s="5" t="s">
        <v>1</v>
      </c>
      <c r="F498" s="11" t="s">
        <v>6065</v>
      </c>
      <c r="G498" s="6">
        <v>1137</v>
      </c>
      <c r="H498" t="s">
        <v>106</v>
      </c>
      <c r="I498" t="str">
        <f>CONCATENATE("http://opt.sauna-shops.ru/526-modelnye-shapki/",A498,"-",H498,".html")</f>
        <v>http://opt.sauna-shops.ru/526-modelnye-shapki/53-shapka-dlya-bani-obezyana.html</v>
      </c>
      <c r="J498" s="2" t="str">
        <f t="shared" si="9"/>
        <v>http://opt.sauna-shops.ru/526-modelnye-shapki/53-shapka-dlya-bani-obezyana.html</v>
      </c>
      <c r="K498" s="5"/>
    </row>
    <row r="499" spans="1:11" x14ac:dyDescent="0.25">
      <c r="A499" s="10">
        <v>54</v>
      </c>
      <c r="B499" s="5" t="s">
        <v>6058</v>
      </c>
      <c r="C499" s="5" t="s">
        <v>107</v>
      </c>
      <c r="D499" s="5" t="str">
        <f>HYPERLINK(I499, C499)</f>
        <v>Фуражка для бани Гражданин Начальник</v>
      </c>
      <c r="E499" s="5" t="s">
        <v>1</v>
      </c>
      <c r="F499" s="11" t="s">
        <v>6071</v>
      </c>
      <c r="G499" s="6">
        <v>10015</v>
      </c>
      <c r="H499" t="s">
        <v>108</v>
      </c>
      <c r="I499" t="str">
        <f>CONCATENATE("http://opt.sauna-shops.ru/526-modelnye-shapki/",A499,"-",H499,".html")</f>
        <v>http://opt.sauna-shops.ru/526-modelnye-shapki/54-furazhka-dlya-bani-grazhdanin-nachalnik.html</v>
      </c>
      <c r="J499" s="2" t="str">
        <f t="shared" si="9"/>
        <v>http://opt.sauna-shops.ru/526-modelnye-shapki/54-furazhka-dlya-bani-grazhdanin-nachalnik.html</v>
      </c>
      <c r="K499" s="5"/>
    </row>
    <row r="500" spans="1:11" x14ac:dyDescent="0.25">
      <c r="A500" s="10">
        <v>55</v>
      </c>
      <c r="B500" s="5" t="s">
        <v>6058</v>
      </c>
      <c r="C500" s="5" t="s">
        <v>109</v>
      </c>
      <c r="D500" s="5" t="str">
        <f>HYPERLINK(I500, C500)</f>
        <v>Фуражка для бани Товарищ военный</v>
      </c>
      <c r="E500" s="5" t="s">
        <v>1</v>
      </c>
      <c r="F500" s="11" t="s">
        <v>6071</v>
      </c>
      <c r="G500" s="6">
        <v>10016</v>
      </c>
      <c r="H500" t="s">
        <v>110</v>
      </c>
      <c r="I500" t="str">
        <f>CONCATENATE("http://opt.sauna-shops.ru/526-modelnye-shapki/",A500,"-",H500,".html")</f>
        <v>http://opt.sauna-shops.ru/526-modelnye-shapki/55-furazhka-dlya-bani-tovarishh-voennyj.html</v>
      </c>
      <c r="J500" s="2" t="str">
        <f t="shared" si="9"/>
        <v>http://opt.sauna-shops.ru/526-modelnye-shapki/55-furazhka-dlya-bani-tovarishh-voennyj.html</v>
      </c>
      <c r="K500" s="5"/>
    </row>
    <row r="501" spans="1:11" x14ac:dyDescent="0.25">
      <c r="A501" s="10">
        <v>56</v>
      </c>
      <c r="B501" s="5" t="s">
        <v>6059</v>
      </c>
      <c r="C501" s="5" t="s">
        <v>111</v>
      </c>
      <c r="D501" s="5" t="str">
        <f>HYPERLINK(I501, C501)</f>
        <v>Шапка для бани  Ковбой (комби войлок)</v>
      </c>
      <c r="E501" s="5" t="s">
        <v>1</v>
      </c>
      <c r="F501" s="11" t="s">
        <v>6072</v>
      </c>
      <c r="G501" s="6">
        <v>10017</v>
      </c>
      <c r="H501" t="s">
        <v>112</v>
      </c>
      <c r="I501" t="str">
        <f>CONCATENATE("http://opt.sauna-shops.ru/526-modelnye-shapki/",A501,"-",H501,".html")</f>
        <v>http://opt.sauna-shops.ru/526-modelnye-shapki/56-shapka-dlya-bani-kovboj-kombi-vojlok.html</v>
      </c>
      <c r="J501" s="2" t="str">
        <f t="shared" si="9"/>
        <v>http://opt.sauna-shops.ru/526-modelnye-shapki/56-shapka-dlya-bani-kovboj-kombi-vojlok.html</v>
      </c>
      <c r="K501" s="5"/>
    </row>
    <row r="502" spans="1:11" x14ac:dyDescent="0.25">
      <c r="A502" s="10">
        <v>57</v>
      </c>
      <c r="B502" s="5" t="s">
        <v>6058</v>
      </c>
      <c r="C502" s="5" t="s">
        <v>113</v>
      </c>
      <c r="D502" s="5" t="str">
        <f>HYPERLINK(I502, C502)</f>
        <v>Шапка для бани Бабочка №1 (комби войлок)</v>
      </c>
      <c r="E502" s="5" t="s">
        <v>1</v>
      </c>
      <c r="F502" s="11" t="s">
        <v>6064</v>
      </c>
      <c r="G502" s="6">
        <v>10018</v>
      </c>
      <c r="H502" t="s">
        <v>114</v>
      </c>
      <c r="I502" t="str">
        <f>CONCATENATE("http://opt.sauna-shops.ru/526-modelnye-shapki/",A502,"-",H502,".html")</f>
        <v>http://opt.sauna-shops.ru/526-modelnye-shapki/57-shapka-dlya-bani-babochka-1-kombi-vojlok.html</v>
      </c>
      <c r="J502" s="2" t="str">
        <f t="shared" si="9"/>
        <v>http://opt.sauna-shops.ru/526-modelnye-shapki/57-shapka-dlya-bani-babochka-1-kombi-vojlok.html</v>
      </c>
      <c r="K502" s="5"/>
    </row>
    <row r="503" spans="1:11" x14ac:dyDescent="0.25">
      <c r="A503" s="10">
        <v>58</v>
      </c>
      <c r="B503" s="5" t="s">
        <v>6058</v>
      </c>
      <c r="C503" s="5" t="s">
        <v>115</v>
      </c>
      <c r="D503" s="5" t="str">
        <f>HYPERLINK(I503, C503)</f>
        <v>Шапка для бани Бабочка №2 (комби войлок)</v>
      </c>
      <c r="E503" s="5" t="s">
        <v>1</v>
      </c>
      <c r="F503" s="11" t="s">
        <v>6065</v>
      </c>
      <c r="G503" s="6">
        <v>10019</v>
      </c>
      <c r="H503" t="s">
        <v>116</v>
      </c>
      <c r="I503" t="str">
        <f>CONCATENATE("http://opt.sauna-shops.ru/526-modelnye-shapki/",A503,"-",H503,".html")</f>
        <v>http://opt.sauna-shops.ru/526-modelnye-shapki/58-shapka-dlya-bani-babochka-2-kombi-vojlok.html</v>
      </c>
      <c r="J503" s="2" t="str">
        <f t="shared" si="9"/>
        <v>http://opt.sauna-shops.ru/526-modelnye-shapki/58-shapka-dlya-bani-babochka-2-kombi-vojlok.html</v>
      </c>
      <c r="K503" s="5"/>
    </row>
    <row r="504" spans="1:11" x14ac:dyDescent="0.25">
      <c r="A504" s="10">
        <v>59</v>
      </c>
      <c r="B504" s="5" t="s">
        <v>6058</v>
      </c>
      <c r="C504" s="5" t="s">
        <v>117</v>
      </c>
      <c r="D504" s="5" t="str">
        <f>HYPERLINK(I504, C504)</f>
        <v>Шапка для бани Бабочка №3 (комби войлок)</v>
      </c>
      <c r="E504" s="5" t="s">
        <v>1</v>
      </c>
      <c r="F504" s="11" t="s">
        <v>6065</v>
      </c>
      <c r="G504" s="6">
        <v>10020</v>
      </c>
      <c r="H504" t="s">
        <v>118</v>
      </c>
      <c r="I504" t="str">
        <f>CONCATENATE("http://opt.sauna-shops.ru/526-modelnye-shapki/",A504,"-",H504,".html")</f>
        <v>http://opt.sauna-shops.ru/526-modelnye-shapki/59-shapka-dlya-bani-babochka-3-kombi-vojlok.html</v>
      </c>
      <c r="J504" s="2" t="str">
        <f t="shared" si="9"/>
        <v>http://opt.sauna-shops.ru/526-modelnye-shapki/59-shapka-dlya-bani-babochka-3-kombi-vojlok.html</v>
      </c>
      <c r="K504" s="5"/>
    </row>
    <row r="505" spans="1:11" x14ac:dyDescent="0.25">
      <c r="A505" s="10">
        <v>60</v>
      </c>
      <c r="B505" s="5" t="s">
        <v>6058</v>
      </c>
      <c r="C505" s="5" t="s">
        <v>119</v>
      </c>
      <c r="D505" s="5" t="str">
        <f>HYPERLINK(I505, C505)</f>
        <v>Шапка для бани Викинг (комби войлок оранж)</v>
      </c>
      <c r="E505" s="5" t="s">
        <v>1</v>
      </c>
      <c r="F505" s="11" t="s">
        <v>6069</v>
      </c>
      <c r="G505" s="6">
        <v>10021</v>
      </c>
      <c r="H505" t="s">
        <v>120</v>
      </c>
      <c r="I505" t="str">
        <f>CONCATENATE("http://opt.sauna-shops.ru/526-modelnye-shapki/",A505,"-",H505,".html")</f>
        <v>http://opt.sauna-shops.ru/526-modelnye-shapki/60-shapka-dlya-bani-viking-kombi-vojlok-oranzh.html</v>
      </c>
      <c r="J505" s="2" t="str">
        <f t="shared" si="9"/>
        <v>http://opt.sauna-shops.ru/526-modelnye-shapki/60-shapka-dlya-bani-viking-kombi-vojlok-oranzh.html</v>
      </c>
      <c r="K505" s="5"/>
    </row>
    <row r="506" spans="1:11" x14ac:dyDescent="0.25">
      <c r="A506" s="10">
        <v>61</v>
      </c>
      <c r="B506" s="5" t="s">
        <v>6058</v>
      </c>
      <c r="C506" s="5" t="s">
        <v>121</v>
      </c>
      <c r="D506" s="5" t="str">
        <f>HYPERLINK(I506, C506)</f>
        <v>Шапка для бани Викинг (комби войлок син)</v>
      </c>
      <c r="E506" s="5" t="s">
        <v>1</v>
      </c>
      <c r="F506" s="11" t="s">
        <v>6069</v>
      </c>
      <c r="G506" s="6">
        <v>10022</v>
      </c>
      <c r="H506" t="s">
        <v>122</v>
      </c>
      <c r="I506" t="str">
        <f>CONCATENATE("http://opt.sauna-shops.ru/526-modelnye-shapki/",A506,"-",H506,".html")</f>
        <v>http://opt.sauna-shops.ru/526-modelnye-shapki/61-shapka-dlya-bani-viking-kombi-vojlok-sin.html</v>
      </c>
      <c r="J506" s="2" t="str">
        <f t="shared" si="9"/>
        <v>http://opt.sauna-shops.ru/526-modelnye-shapki/61-shapka-dlya-bani-viking-kombi-vojlok-sin.html</v>
      </c>
      <c r="K506" s="5"/>
    </row>
    <row r="507" spans="1:11" x14ac:dyDescent="0.25">
      <c r="A507" s="10">
        <v>62</v>
      </c>
      <c r="B507" s="5" t="s">
        <v>6058</v>
      </c>
      <c r="C507" s="5" t="s">
        <v>123</v>
      </c>
      <c r="D507" s="5" t="str">
        <f>HYPERLINK(I507, C507)</f>
        <v>Шапка для бани Гусар</v>
      </c>
      <c r="E507" s="5" t="s">
        <v>1</v>
      </c>
      <c r="F507" s="11" t="s">
        <v>6071</v>
      </c>
      <c r="G507" s="6">
        <v>10023</v>
      </c>
      <c r="H507" t="s">
        <v>124</v>
      </c>
      <c r="I507" t="str">
        <f>CONCATENATE("http://opt.sauna-shops.ru/526-modelnye-shapki/",A507,"-",H507,".html")</f>
        <v>http://opt.sauna-shops.ru/526-modelnye-shapki/62-shapka-dlya-bani-gusar.html</v>
      </c>
      <c r="J507" s="2" t="str">
        <f t="shared" ref="J507:J570" si="10">HYPERLINK(I507)</f>
        <v>http://opt.sauna-shops.ru/526-modelnye-shapki/62-shapka-dlya-bani-gusar.html</v>
      </c>
      <c r="K507" s="5"/>
    </row>
    <row r="508" spans="1:11" x14ac:dyDescent="0.25">
      <c r="A508" s="10">
        <v>63</v>
      </c>
      <c r="B508" s="5" t="s">
        <v>6058</v>
      </c>
      <c r="C508" s="5" t="s">
        <v>125</v>
      </c>
      <c r="D508" s="5" t="str">
        <f>HYPERLINK(I508, C508)</f>
        <v>Шапка для бани Драгун</v>
      </c>
      <c r="E508" s="5" t="s">
        <v>1</v>
      </c>
      <c r="F508" s="11" t="s">
        <v>6071</v>
      </c>
      <c r="G508" s="6">
        <v>10024</v>
      </c>
      <c r="H508" t="s">
        <v>126</v>
      </c>
      <c r="I508" t="str">
        <f>CONCATENATE("http://opt.sauna-shops.ru/526-modelnye-shapki/",A508,"-",H508,".html")</f>
        <v>http://opt.sauna-shops.ru/526-modelnye-shapki/63-shapka-dlya-bani-dragun.html</v>
      </c>
      <c r="J508" s="2" t="str">
        <f t="shared" si="10"/>
        <v>http://opt.sauna-shops.ru/526-modelnye-shapki/63-shapka-dlya-bani-dragun.html</v>
      </c>
      <c r="K508" s="5"/>
    </row>
    <row r="509" spans="1:11" x14ac:dyDescent="0.25">
      <c r="A509" s="10">
        <v>64</v>
      </c>
      <c r="B509" s="5" t="s">
        <v>6059</v>
      </c>
      <c r="C509" s="5" t="s">
        <v>127</v>
      </c>
      <c r="D509" s="5" t="str">
        <f>HYPERLINK(I509, C509)</f>
        <v>Шапка для бани Классическая (цветной) 1</v>
      </c>
      <c r="E509" s="5" t="s">
        <v>1</v>
      </c>
      <c r="F509" s="11" t="s">
        <v>6250</v>
      </c>
      <c r="G509" s="6">
        <v>10025</v>
      </c>
      <c r="H509" t="s">
        <v>128</v>
      </c>
      <c r="I509" t="str">
        <f>CONCATENATE("http://opt.sauna-shops.ru/526-modelnye-shapki/",A509,"-",H509,".html")</f>
        <v>http://opt.sauna-shops.ru/526-modelnye-shapki/64-shapka-dlya-bani-klassicheskaya-cvetnoj-1.html</v>
      </c>
      <c r="J509" s="2" t="str">
        <f t="shared" si="10"/>
        <v>http://opt.sauna-shops.ru/526-modelnye-shapki/64-shapka-dlya-bani-klassicheskaya-cvetnoj-1.html</v>
      </c>
      <c r="K509" s="5"/>
    </row>
    <row r="510" spans="1:11" x14ac:dyDescent="0.25">
      <c r="A510" s="10">
        <v>65</v>
      </c>
      <c r="B510" s="5" t="s">
        <v>6058</v>
      </c>
      <c r="C510" s="5" t="s">
        <v>129</v>
      </c>
      <c r="D510" s="5" t="str">
        <f>HYPERLINK(I510, C510)</f>
        <v>Шапка для бани Классическая (цветной) 2</v>
      </c>
      <c r="E510" s="5" t="s">
        <v>1</v>
      </c>
      <c r="F510" s="11" t="s">
        <v>6250</v>
      </c>
      <c r="G510" s="6">
        <v>10026</v>
      </c>
      <c r="H510" t="s">
        <v>130</v>
      </c>
      <c r="I510" t="str">
        <f>CONCATENATE("http://opt.sauna-shops.ru/526-modelnye-shapki/",A510,"-",H510,".html")</f>
        <v>http://opt.sauna-shops.ru/526-modelnye-shapki/65-shapka-dlya-bani-klassicheskaya-cvetnoj-2.html</v>
      </c>
      <c r="J510" s="2" t="str">
        <f t="shared" si="10"/>
        <v>http://opt.sauna-shops.ru/526-modelnye-shapki/65-shapka-dlya-bani-klassicheskaya-cvetnoj-2.html</v>
      </c>
      <c r="K510" s="5"/>
    </row>
    <row r="511" spans="1:11" x14ac:dyDescent="0.25">
      <c r="A511" s="10">
        <v>66</v>
      </c>
      <c r="B511" s="5" t="s">
        <v>6058</v>
      </c>
      <c r="C511" s="5" t="s">
        <v>131</v>
      </c>
      <c r="D511" s="5" t="str">
        <f>HYPERLINK(I511, C511)</f>
        <v>Шапка для бани Наполеон (комби войлок оранж)</v>
      </c>
      <c r="E511" s="5" t="s">
        <v>1</v>
      </c>
      <c r="F511" s="11" t="s">
        <v>6073</v>
      </c>
      <c r="G511" s="6">
        <v>10027</v>
      </c>
      <c r="H511" t="s">
        <v>132</v>
      </c>
      <c r="I511" t="str">
        <f>CONCATENATE("http://opt.sauna-shops.ru/526-modelnye-shapki/",A511,"-",H511,".html")</f>
        <v>http://opt.sauna-shops.ru/526-modelnye-shapki/66-shapka-dlya-bani-napoleon-kombi-vojlok-oranzh.html</v>
      </c>
      <c r="J511" s="2" t="str">
        <f t="shared" si="10"/>
        <v>http://opt.sauna-shops.ru/526-modelnye-shapki/66-shapka-dlya-bani-napoleon-kombi-vojlok-oranzh.html</v>
      </c>
      <c r="K511" s="5"/>
    </row>
    <row r="512" spans="1:11" x14ac:dyDescent="0.25">
      <c r="A512" s="10">
        <v>67</v>
      </c>
      <c r="B512" s="5" t="s">
        <v>6058</v>
      </c>
      <c r="C512" s="5" t="s">
        <v>133</v>
      </c>
      <c r="D512" s="5" t="str">
        <f>HYPERLINK(I512, C512)</f>
        <v>Шапка для бани Наполеон (комби войлок син)</v>
      </c>
      <c r="E512" s="5" t="s">
        <v>1</v>
      </c>
      <c r="F512" s="11" t="s">
        <v>6073</v>
      </c>
      <c r="G512" s="6">
        <v>10028</v>
      </c>
      <c r="H512" t="s">
        <v>134</v>
      </c>
      <c r="I512" t="str">
        <f>CONCATENATE("http://opt.sauna-shops.ru/526-modelnye-shapki/",A512,"-",H512,".html")</f>
        <v>http://opt.sauna-shops.ru/526-modelnye-shapki/67-shapka-dlya-bani-napoleon-kombi-vojlok-sin.html</v>
      </c>
      <c r="J512" s="2" t="str">
        <f t="shared" si="10"/>
        <v>http://opt.sauna-shops.ru/526-modelnye-shapki/67-shapka-dlya-bani-napoleon-kombi-vojlok-sin.html</v>
      </c>
      <c r="K512" s="5"/>
    </row>
    <row r="513" spans="1:11" x14ac:dyDescent="0.25">
      <c r="A513" s="10">
        <v>68</v>
      </c>
      <c r="B513" s="5" t="s">
        <v>6058</v>
      </c>
      <c r="C513" s="5" t="s">
        <v>135</v>
      </c>
      <c r="D513" s="5" t="str">
        <f>HYPERLINK(I513, C513)</f>
        <v>Шапка для бани Бескозырка</v>
      </c>
      <c r="E513" s="5" t="s">
        <v>1</v>
      </c>
      <c r="F513" s="11" t="s">
        <v>6072</v>
      </c>
      <c r="G513" s="6">
        <v>2020</v>
      </c>
      <c r="H513" t="s">
        <v>136</v>
      </c>
      <c r="I513" t="str">
        <f>CONCATENATE("http://opt.sauna-shops.ru/526-modelnye-shapki/",A513,"-",H513,".html")</f>
        <v>http://opt.sauna-shops.ru/526-modelnye-shapki/68-shapka-dlya-bani-beskozyrka.html</v>
      </c>
      <c r="J513" s="2" t="str">
        <f t="shared" si="10"/>
        <v>http://opt.sauna-shops.ru/526-modelnye-shapki/68-shapka-dlya-bani-beskozyrka.html</v>
      </c>
      <c r="K513" s="5"/>
    </row>
    <row r="514" spans="1:11" x14ac:dyDescent="0.25">
      <c r="A514" s="10">
        <v>69</v>
      </c>
      <c r="B514" s="5" t="s">
        <v>6058</v>
      </c>
      <c r="C514" s="5" t="s">
        <v>137</v>
      </c>
      <c r="D514" s="5" t="str">
        <f>HYPERLINK(I514, C514)</f>
        <v>Колпак Шут</v>
      </c>
      <c r="E514" s="5" t="s">
        <v>1</v>
      </c>
      <c r="F514" s="11" t="s">
        <v>6067</v>
      </c>
      <c r="G514" s="6">
        <v>2021</v>
      </c>
      <c r="H514" t="s">
        <v>138</v>
      </c>
      <c r="I514" t="str">
        <f>CONCATENATE("http://opt.sauna-shops.ru/526-modelnye-shapki/",A514,"-",H514,".html")</f>
        <v>http://opt.sauna-shops.ru/526-modelnye-shapki/69-kolpak-shut.html</v>
      </c>
      <c r="J514" s="2" t="str">
        <f t="shared" si="10"/>
        <v>http://opt.sauna-shops.ru/526-modelnye-shapki/69-kolpak-shut.html</v>
      </c>
      <c r="K514" s="5"/>
    </row>
    <row r="515" spans="1:11" x14ac:dyDescent="0.25">
      <c r="A515" s="10">
        <v>70</v>
      </c>
      <c r="B515" s="5" t="s">
        <v>6058</v>
      </c>
      <c r="C515" s="5" t="s">
        <v>139</v>
      </c>
      <c r="D515" s="5" t="str">
        <f>HYPERLINK(I515, C515)</f>
        <v>Панама серая Бабочка""</v>
      </c>
      <c r="E515" s="5" t="s">
        <v>1</v>
      </c>
      <c r="F515" s="11" t="s">
        <v>6066</v>
      </c>
      <c r="G515" s="6">
        <v>2022</v>
      </c>
      <c r="H515" t="s">
        <v>140</v>
      </c>
      <c r="I515" t="str">
        <f>CONCATENATE("http://opt.sauna-shops.ru/526-modelnye-shapki/",A515,"-",H515,".html")</f>
        <v>http://opt.sauna-shops.ru/526-modelnye-shapki/70-panama-seraya-babochka.html</v>
      </c>
      <c r="J515" s="2" t="str">
        <f t="shared" si="10"/>
        <v>http://opt.sauna-shops.ru/526-modelnye-shapki/70-panama-seraya-babochka.html</v>
      </c>
      <c r="K515" s="5"/>
    </row>
    <row r="516" spans="1:11" x14ac:dyDescent="0.25">
      <c r="A516" s="10">
        <v>71</v>
      </c>
      <c r="B516" s="5" t="s">
        <v>6058</v>
      </c>
      <c r="C516" s="5" t="s">
        <v>141</v>
      </c>
      <c r="D516" s="5" t="str">
        <f>HYPERLINK(I516, C516)</f>
        <v>Ушанка белая кант 100% шерсть</v>
      </c>
      <c r="E516" s="5" t="s">
        <v>1</v>
      </c>
      <c r="F516" s="11" t="s">
        <v>6063</v>
      </c>
      <c r="G516" s="6">
        <v>2023</v>
      </c>
      <c r="H516" t="s">
        <v>142</v>
      </c>
      <c r="I516" t="str">
        <f>CONCATENATE("http://opt.sauna-shops.ru/526-modelnye-shapki/",A516,"-",H516,".html")</f>
        <v>http://opt.sauna-shops.ru/526-modelnye-shapki/71-ushanka-belaya-kant-100-sherst.html</v>
      </c>
      <c r="J516" s="2" t="str">
        <f t="shared" si="10"/>
        <v>http://opt.sauna-shops.ru/526-modelnye-shapki/71-ushanka-belaya-kant-100-sherst.html</v>
      </c>
      <c r="K516" s="5"/>
    </row>
    <row r="517" spans="1:11" x14ac:dyDescent="0.25">
      <c r="A517" s="10">
        <v>72</v>
      </c>
      <c r="B517" s="5" t="s">
        <v>6058</v>
      </c>
      <c r="C517" s="5" t="s">
        <v>143</v>
      </c>
      <c r="D517" s="5" t="str">
        <f>HYPERLINK(I517, C517)</f>
        <v>Ушанка белая с выш. кант (в ассорт.)</v>
      </c>
      <c r="E517" s="5" t="s">
        <v>1</v>
      </c>
      <c r="F517" s="11" t="s">
        <v>6063</v>
      </c>
      <c r="G517" s="6">
        <v>2024</v>
      </c>
      <c r="H517" t="s">
        <v>144</v>
      </c>
      <c r="I517" t="str">
        <f>CONCATENATE("http://opt.sauna-shops.ru/526-modelnye-shapki/",A517,"-",H517,".html")</f>
        <v>http://opt.sauna-shops.ru/526-modelnye-shapki/72-ushanka-belaya-s-vysh-kant-v-assort.html</v>
      </c>
      <c r="J517" s="2" t="str">
        <f t="shared" si="10"/>
        <v>http://opt.sauna-shops.ru/526-modelnye-shapki/72-ushanka-belaya-s-vysh-kant-v-assort.html</v>
      </c>
      <c r="K517" s="5"/>
    </row>
    <row r="518" spans="1:11" x14ac:dyDescent="0.25">
      <c r="A518" s="10">
        <v>73</v>
      </c>
      <c r="B518" s="5" t="s">
        <v>6058</v>
      </c>
      <c r="C518" s="5" t="s">
        <v>145</v>
      </c>
      <c r="D518" s="5" t="str">
        <f>HYPERLINK(I518, C518)</f>
        <v>Шапка для бани Казахская</v>
      </c>
      <c r="E518" s="5" t="s">
        <v>1</v>
      </c>
      <c r="F518" s="11" t="s">
        <v>6063</v>
      </c>
      <c r="G518" s="6">
        <v>2025</v>
      </c>
      <c r="H518" t="s">
        <v>146</v>
      </c>
      <c r="I518" t="str">
        <f>CONCATENATE("http://opt.sauna-shops.ru/526-modelnye-shapki/",A518,"-",H518,".html")</f>
        <v>http://opt.sauna-shops.ru/526-modelnye-shapki/73-shapka-dlya-bani-kazakhskaya.html</v>
      </c>
      <c r="J518" s="2" t="str">
        <f t="shared" si="10"/>
        <v>http://opt.sauna-shops.ru/526-modelnye-shapki/73-shapka-dlya-bani-kazakhskaya.html</v>
      </c>
      <c r="K518" s="5"/>
    </row>
    <row r="519" spans="1:11" x14ac:dyDescent="0.25">
      <c r="A519" s="10">
        <v>74</v>
      </c>
      <c r="B519" s="5" t="s">
        <v>6058</v>
      </c>
      <c r="C519" s="5" t="s">
        <v>147</v>
      </c>
      <c r="D519" s="5" t="str">
        <f>HYPERLINK(I519, C519)</f>
        <v>Шапка для сауны Корона Царь (фетр)</v>
      </c>
      <c r="E519" s="5" t="s">
        <v>1</v>
      </c>
      <c r="F519" s="11" t="s">
        <v>6071</v>
      </c>
      <c r="G519" s="6">
        <v>2116</v>
      </c>
      <c r="H519" t="s">
        <v>148</v>
      </c>
      <c r="I519" t="str">
        <f>CONCATENATE("http://opt.sauna-shops.ru/526-modelnye-shapki/",A519,"-",H519,".html")</f>
        <v>http://opt.sauna-shops.ru/526-modelnye-shapki/74-shapka-dlya-sauny-korona-car-fetr.html</v>
      </c>
      <c r="J519" s="2" t="str">
        <f t="shared" si="10"/>
        <v>http://opt.sauna-shops.ru/526-modelnye-shapki/74-shapka-dlya-sauny-korona-car-fetr.html</v>
      </c>
      <c r="K519" s="5"/>
    </row>
    <row r="520" spans="1:11" x14ac:dyDescent="0.25">
      <c r="A520" s="10">
        <v>75</v>
      </c>
      <c r="B520" s="5" t="s">
        <v>6058</v>
      </c>
      <c r="C520" s="5" t="s">
        <v>149</v>
      </c>
      <c r="D520" s="5" t="str">
        <f>HYPERLINK(I520, C520)</f>
        <v>Шапка для сауны Корона Царица (фетр)</v>
      </c>
      <c r="E520" s="5" t="s">
        <v>1</v>
      </c>
      <c r="F520" s="11" t="s">
        <v>6071</v>
      </c>
      <c r="G520" s="6">
        <v>2117</v>
      </c>
      <c r="H520" t="s">
        <v>150</v>
      </c>
      <c r="I520" t="str">
        <f>CONCATENATE("http://opt.sauna-shops.ru/526-modelnye-shapki/",A520,"-",H520,".html")</f>
        <v>http://opt.sauna-shops.ru/526-modelnye-shapki/75-shapka-dlya-sauny-korona-carica-fetr.html</v>
      </c>
      <c r="J520" s="2" t="str">
        <f t="shared" si="10"/>
        <v>http://opt.sauna-shops.ru/526-modelnye-shapki/75-shapka-dlya-sauny-korona-carica-fetr.html</v>
      </c>
      <c r="K520" s="5"/>
    </row>
    <row r="521" spans="1:11" x14ac:dyDescent="0.25">
      <c r="A521" s="10">
        <v>76</v>
      </c>
      <c r="B521" s="5" t="s">
        <v>6058</v>
      </c>
      <c r="C521" s="5" t="s">
        <v>151</v>
      </c>
      <c r="D521" s="5" t="str">
        <f>HYPERLINK(I521, C521)</f>
        <v>Тропики</v>
      </c>
      <c r="E521" s="5" t="s">
        <v>1</v>
      </c>
      <c r="F521" s="11" t="s">
        <v>6063</v>
      </c>
      <c r="G521" s="6">
        <v>2118</v>
      </c>
      <c r="H521" t="s">
        <v>152</v>
      </c>
      <c r="I521" t="str">
        <f>CONCATENATE("http://opt.sauna-shops.ru/526-modelnye-shapki/",A521,"-",H521,".html")</f>
        <v>http://opt.sauna-shops.ru/526-modelnye-shapki/76-tropici.html</v>
      </c>
      <c r="J521" s="2" t="str">
        <f t="shared" si="10"/>
        <v>http://opt.sauna-shops.ru/526-modelnye-shapki/76-tropici.html</v>
      </c>
      <c r="K521" s="5"/>
    </row>
    <row r="522" spans="1:11" x14ac:dyDescent="0.25">
      <c r="A522" s="10">
        <v>77</v>
      </c>
      <c r="B522" s="5" t="s">
        <v>6058</v>
      </c>
      <c r="C522" s="5" t="s">
        <v>153</v>
      </c>
      <c r="D522" s="5" t="str">
        <f>HYPERLINK(I522, C522)</f>
        <v>Фуражка + звезда 100% шерсть</v>
      </c>
      <c r="E522" s="5" t="s">
        <v>1</v>
      </c>
      <c r="F522" s="11" t="s">
        <v>6063</v>
      </c>
      <c r="G522" s="6">
        <v>2119</v>
      </c>
      <c r="H522" t="s">
        <v>154</v>
      </c>
      <c r="I522" t="str">
        <f>CONCATENATE("http://opt.sauna-shops.ru/526-modelnye-shapki/",A522,"-",H522,".html")</f>
        <v>http://opt.sauna-shops.ru/526-modelnye-shapki/77-furazhka-s-vyshivkoj.html</v>
      </c>
      <c r="J522" s="2" t="str">
        <f t="shared" si="10"/>
        <v>http://opt.sauna-shops.ru/526-modelnye-shapki/77-furazhka-s-vyshivkoj.html</v>
      </c>
      <c r="K522" s="5"/>
    </row>
    <row r="523" spans="1:11" x14ac:dyDescent="0.25">
      <c r="A523" s="10">
        <v>78</v>
      </c>
      <c r="B523" s="5" t="s">
        <v>6058</v>
      </c>
      <c r="C523" s="5" t="s">
        <v>155</v>
      </c>
      <c r="D523" s="5" t="str">
        <f>HYPERLINK(I523, C523)</f>
        <v>Буденовка 5-кл. Звезда бел. Сукно</v>
      </c>
      <c r="E523" s="5" t="s">
        <v>1</v>
      </c>
      <c r="F523" s="11" t="s">
        <v>6067</v>
      </c>
      <c r="G523" s="6">
        <v>2120</v>
      </c>
      <c r="H523" t="s">
        <v>156</v>
      </c>
      <c r="I523" t="str">
        <f>CONCATENATE("http://opt.sauna-shops.ru/526-modelnye-shapki/",A523,"-",H523,".html")</f>
        <v>http://opt.sauna-shops.ru/526-modelnye-shapki/78-budenovka-5-kl-zvezda-bel.html</v>
      </c>
      <c r="J523" s="2" t="str">
        <f t="shared" si="10"/>
        <v>http://opt.sauna-shops.ru/526-modelnye-shapki/78-budenovka-5-kl-zvezda-bel.html</v>
      </c>
      <c r="K523" s="5"/>
    </row>
    <row r="524" spans="1:11" x14ac:dyDescent="0.25">
      <c r="A524" s="10">
        <v>79</v>
      </c>
      <c r="B524" s="5" t="s">
        <v>6058</v>
      </c>
      <c r="C524" s="5" t="s">
        <v>157</v>
      </c>
      <c r="D524" s="5" t="str">
        <f>HYPERLINK(I524, C524)</f>
        <v>Буденовка 5-кл. Звезда сер. Сукно</v>
      </c>
      <c r="E524" s="5" t="s">
        <v>1</v>
      </c>
      <c r="F524" s="11" t="s">
        <v>6064</v>
      </c>
      <c r="G524" s="6">
        <v>2121</v>
      </c>
      <c r="H524" t="s">
        <v>158</v>
      </c>
      <c r="I524" t="str">
        <f>CONCATENATE("http://opt.sauna-shops.ru/526-modelnye-shapki/",A524,"-",H524,".html")</f>
        <v>http://opt.sauna-shops.ru/526-modelnye-shapki/79-budenovka-5-kl-zvezda-ser.html</v>
      </c>
      <c r="J524" s="2" t="str">
        <f t="shared" si="10"/>
        <v>http://opt.sauna-shops.ru/526-modelnye-shapki/79-budenovka-5-kl-zvezda-ser.html</v>
      </c>
      <c r="K524" s="5"/>
    </row>
    <row r="525" spans="1:11" x14ac:dyDescent="0.25">
      <c r="A525" s="10">
        <v>80</v>
      </c>
      <c r="B525" s="5" t="s">
        <v>6059</v>
      </c>
      <c r="C525" s="5" t="s">
        <v>159</v>
      </c>
      <c r="D525" s="5" t="str">
        <f>HYPERLINK(I525, C525)</f>
        <v>Шапка для бани Дракон 2012</v>
      </c>
      <c r="E525" s="5" t="s">
        <v>1</v>
      </c>
      <c r="F525" s="11" t="s">
        <v>6250</v>
      </c>
      <c r="G525" s="6">
        <v>2147</v>
      </c>
      <c r="H525" t="s">
        <v>160</v>
      </c>
      <c r="I525" t="str">
        <f>CONCATENATE("http://opt.sauna-shops.ru/526-modelnye-shapki/",A525,"-",H525,".html")</f>
        <v>http://opt.sauna-shops.ru/526-modelnye-shapki/80-shapka-dlya-bani-drakon-2012.html</v>
      </c>
      <c r="J525" s="2" t="str">
        <f t="shared" si="10"/>
        <v>http://opt.sauna-shops.ru/526-modelnye-shapki/80-shapka-dlya-bani-drakon-2012.html</v>
      </c>
      <c r="K525" s="5"/>
    </row>
    <row r="526" spans="1:11" x14ac:dyDescent="0.25">
      <c r="A526" s="10">
        <v>81</v>
      </c>
      <c r="B526" s="5" t="s">
        <v>6059</v>
      </c>
      <c r="C526" s="5" t="s">
        <v>161</v>
      </c>
      <c r="D526" s="5" t="str">
        <f>HYPERLINK(I526, C526)</f>
        <v>Буденовка корот. уши, бел. ТШ</v>
      </c>
      <c r="E526" s="5" t="s">
        <v>1</v>
      </c>
      <c r="F526" s="11" t="s">
        <v>6063</v>
      </c>
      <c r="G526" s="6">
        <v>2151</v>
      </c>
      <c r="H526" t="s">
        <v>162</v>
      </c>
      <c r="I526" t="str">
        <f>CONCATENATE("http://opt.sauna-shops.ru/526-modelnye-shapki/",A526,"-",H526,".html")</f>
        <v>http://opt.sauna-shops.ru/526-modelnye-shapki/81-budenovka-korot-ushi-bel-tsh.html</v>
      </c>
      <c r="J526" s="2" t="str">
        <f t="shared" si="10"/>
        <v>http://opt.sauna-shops.ru/526-modelnye-shapki/81-budenovka-korot-ushi-bel-tsh.html</v>
      </c>
      <c r="K526" s="5"/>
    </row>
    <row r="527" spans="1:11" x14ac:dyDescent="0.25">
      <c r="A527" s="10">
        <v>82</v>
      </c>
      <c r="B527" s="5" t="s">
        <v>6059</v>
      </c>
      <c r="C527" s="5" t="s">
        <v>163</v>
      </c>
      <c r="D527" s="5" t="str">
        <f>HYPERLINK(I527, C527)</f>
        <v>Буденовка корот. уши, сер. ТШ</v>
      </c>
      <c r="E527" s="5" t="s">
        <v>1</v>
      </c>
      <c r="F527" s="11" t="s">
        <v>6063</v>
      </c>
      <c r="G527" s="6">
        <v>2152</v>
      </c>
      <c r="H527" t="s">
        <v>164</v>
      </c>
      <c r="I527" t="str">
        <f>CONCATENATE("http://opt.sauna-shops.ru/526-modelnye-shapki/",A527,"-",H527,".html")</f>
        <v>http://opt.sauna-shops.ru/526-modelnye-shapki/82-budenovka-korot-ushi-ser-tsh.html</v>
      </c>
      <c r="J527" s="2" t="str">
        <f t="shared" si="10"/>
        <v>http://opt.sauna-shops.ru/526-modelnye-shapki/82-budenovka-korot-ushi-ser-tsh.html</v>
      </c>
      <c r="K527" s="5"/>
    </row>
    <row r="528" spans="1:11" x14ac:dyDescent="0.25">
      <c r="A528" s="10">
        <v>83</v>
      </c>
      <c r="B528" s="5" t="s">
        <v>6058</v>
      </c>
      <c r="C528" s="5" t="s">
        <v>165</v>
      </c>
      <c r="D528" s="5" t="str">
        <f>HYPERLINK(I528, C528)</f>
        <v>Буденовка 2-кл. бел. 100% шерсть</v>
      </c>
      <c r="E528" s="5" t="s">
        <v>1</v>
      </c>
      <c r="F528" s="11" t="s">
        <v>6067</v>
      </c>
      <c r="G528" s="6">
        <v>2153</v>
      </c>
      <c r="H528" t="s">
        <v>166</v>
      </c>
      <c r="I528" t="str">
        <f>CONCATENATE("http://opt.sauna-shops.ru/526-modelnye-shapki/",A528,"-",H528,".html")</f>
        <v>http://opt.sauna-shops.ru/526-modelnye-shapki/83-budenovka-2-kl-bel-tsh.html</v>
      </c>
      <c r="J528" s="2" t="str">
        <f t="shared" si="10"/>
        <v>http://opt.sauna-shops.ru/526-modelnye-shapki/83-budenovka-2-kl-bel-tsh.html</v>
      </c>
      <c r="K528" s="5"/>
    </row>
    <row r="529" spans="1:11" x14ac:dyDescent="0.25">
      <c r="A529" s="10">
        <v>84</v>
      </c>
      <c r="B529" s="5" t="s">
        <v>6058</v>
      </c>
      <c r="C529" s="5" t="s">
        <v>167</v>
      </c>
      <c r="D529" s="5" t="str">
        <f>HYPERLINK(I529, C529)</f>
        <v>Буденовка 2-кл. сер. 100% шерсть</v>
      </c>
      <c r="E529" s="5" t="s">
        <v>1</v>
      </c>
      <c r="F529" s="11" t="s">
        <v>6067</v>
      </c>
      <c r="G529" s="6">
        <v>2154</v>
      </c>
      <c r="H529" t="s">
        <v>168</v>
      </c>
      <c r="I529" t="str">
        <f>CONCATENATE("http://opt.sauna-shops.ru/526-modelnye-shapki/",A529,"-",H529,".html")</f>
        <v>http://opt.sauna-shops.ru/526-modelnye-shapki/84-budenovka-2-kl-ser-tsh.html</v>
      </c>
      <c r="J529" s="2" t="str">
        <f t="shared" si="10"/>
        <v>http://opt.sauna-shops.ru/526-modelnye-shapki/84-budenovka-2-kl-ser-tsh.html</v>
      </c>
      <c r="K529" s="5"/>
    </row>
    <row r="530" spans="1:11" x14ac:dyDescent="0.25">
      <c r="A530" s="10">
        <v>85</v>
      </c>
      <c r="B530" s="5" t="s">
        <v>6058</v>
      </c>
      <c r="C530" s="5" t="s">
        <v>169</v>
      </c>
      <c r="D530" s="5" t="str">
        <f>HYPERLINK(I530, C530)</f>
        <v>Буденовка 8-кл. бел. 100% шерсть</v>
      </c>
      <c r="E530" s="5" t="s">
        <v>1</v>
      </c>
      <c r="F530" s="11" t="s">
        <v>6067</v>
      </c>
      <c r="G530" s="6">
        <v>2155</v>
      </c>
      <c r="H530" t="s">
        <v>170</v>
      </c>
      <c r="I530" t="str">
        <f>CONCATENATE("http://opt.sauna-shops.ru/526-modelnye-shapki/",A530,"-",H530,".html")</f>
        <v>http://opt.sauna-shops.ru/526-modelnye-shapki/85-budenovka-8-kl-bel.html</v>
      </c>
      <c r="J530" s="2" t="str">
        <f t="shared" si="10"/>
        <v>http://opt.sauna-shops.ru/526-modelnye-shapki/85-budenovka-8-kl-bel.html</v>
      </c>
      <c r="K530" s="5"/>
    </row>
    <row r="531" spans="1:11" x14ac:dyDescent="0.25">
      <c r="A531" s="10">
        <v>86</v>
      </c>
      <c r="B531" s="5" t="s">
        <v>6058</v>
      </c>
      <c r="C531" s="5" t="s">
        <v>171</v>
      </c>
      <c r="D531" s="5" t="str">
        <f>HYPERLINK(I531, C531)</f>
        <v>Буденовка 8-кл. сер. 100% шерсть</v>
      </c>
      <c r="E531" s="5" t="s">
        <v>1</v>
      </c>
      <c r="F531" s="11" t="s">
        <v>6067</v>
      </c>
      <c r="G531" s="6">
        <v>2156</v>
      </c>
      <c r="H531" t="s">
        <v>172</v>
      </c>
      <c r="I531" t="str">
        <f>CONCATENATE("http://opt.sauna-shops.ru/526-modelnye-shapki/",A531,"-",H531,".html")</f>
        <v>http://opt.sauna-shops.ru/526-modelnye-shapki/86-budenovka-8-kl-ser-tsh.html</v>
      </c>
      <c r="J531" s="2" t="str">
        <f t="shared" si="10"/>
        <v>http://opt.sauna-shops.ru/526-modelnye-shapki/86-budenovka-8-kl-ser-tsh.html</v>
      </c>
      <c r="K531" s="5"/>
    </row>
    <row r="532" spans="1:11" x14ac:dyDescent="0.25">
      <c r="A532" s="10">
        <v>87</v>
      </c>
      <c r="B532" s="5" t="s">
        <v>6058</v>
      </c>
      <c r="C532" s="5" t="s">
        <v>173</v>
      </c>
      <c r="D532" s="5" t="str">
        <f>HYPERLINK(I532, C532)</f>
        <v>Буденовка-Богатырь  корот. уши сер. ПШ</v>
      </c>
      <c r="E532" s="5" t="s">
        <v>1</v>
      </c>
      <c r="F532" s="11" t="s">
        <v>6066</v>
      </c>
      <c r="G532" s="6">
        <v>2157</v>
      </c>
      <c r="H532" t="s">
        <v>174</v>
      </c>
      <c r="I532" t="str">
        <f>CONCATENATE("http://opt.sauna-shops.ru/526-modelnye-shapki/",A532,"-",H532,".html")</f>
        <v>http://opt.sauna-shops.ru/526-modelnye-shapki/87-budenovka-bogatyr-korot-ushi-ser.html</v>
      </c>
      <c r="J532" s="2" t="str">
        <f t="shared" si="10"/>
        <v>http://opt.sauna-shops.ru/526-modelnye-shapki/87-budenovka-bogatyr-korot-ushi-ser.html</v>
      </c>
      <c r="K532" s="5"/>
    </row>
    <row r="533" spans="1:11" x14ac:dyDescent="0.25">
      <c r="A533" s="10">
        <v>88</v>
      </c>
      <c r="B533" s="5" t="s">
        <v>6058</v>
      </c>
      <c r="C533" s="5" t="s">
        <v>175</v>
      </c>
      <c r="D533" s="5" t="str">
        <f>HYPERLINK(I533, C533)</f>
        <v>Бейсболка для бани с вышивкой в ассорт.</v>
      </c>
      <c r="E533" s="5" t="s">
        <v>1</v>
      </c>
      <c r="F533" s="11" t="s">
        <v>6063</v>
      </c>
      <c r="G533" s="6">
        <v>2198</v>
      </c>
      <c r="H533" t="s">
        <v>176</v>
      </c>
      <c r="I533" t="str">
        <f>CONCATENATE("http://opt.sauna-shops.ru/526-modelnye-shapki/",A533,"-",H533,".html")</f>
        <v>http://opt.sauna-shops.ru/526-modelnye-shapki/88-bejsbolka-dlya-bani-s-vyshivkoj-v-assort.html</v>
      </c>
      <c r="J533" s="2" t="str">
        <f t="shared" si="10"/>
        <v>http://opt.sauna-shops.ru/526-modelnye-shapki/88-bejsbolka-dlya-bani-s-vyshivkoj-v-assort.html</v>
      </c>
      <c r="K533" s="5"/>
    </row>
    <row r="534" spans="1:11" x14ac:dyDescent="0.25">
      <c r="A534" s="10">
        <v>89</v>
      </c>
      <c r="B534" s="5" t="s">
        <v>6058</v>
      </c>
      <c r="C534" s="5" t="s">
        <v>177</v>
      </c>
      <c r="D534" s="5" t="str">
        <f>HYPERLINK(I534, C534)</f>
        <v>Колпак бесшовный с вышивкой (фетр) в ассорт.</v>
      </c>
      <c r="E534" s="5" t="s">
        <v>1</v>
      </c>
      <c r="F534" s="11" t="s">
        <v>6074</v>
      </c>
      <c r="G534" s="6">
        <v>2294</v>
      </c>
      <c r="H534" t="s">
        <v>178</v>
      </c>
      <c r="I534" t="str">
        <f>CONCATENATE("http://opt.sauna-shops.ru/526-modelnye-shapki/",A534,"-",H534,".html")</f>
        <v>http://opt.sauna-shops.ru/526-modelnye-shapki/89-kolpak-besshovnyj-s-vyshivkoj-fetr-v-assort.html</v>
      </c>
      <c r="J534" s="2" t="str">
        <f t="shared" si="10"/>
        <v>http://opt.sauna-shops.ru/526-modelnye-shapki/89-kolpak-besshovnyj-s-vyshivkoj-fetr-v-assort.html</v>
      </c>
      <c r="K534" s="5"/>
    </row>
    <row r="535" spans="1:11" x14ac:dyDescent="0.25">
      <c r="A535" s="10">
        <v>90</v>
      </c>
      <c r="B535" s="5" t="s">
        <v>6058</v>
      </c>
      <c r="C535" s="5" t="s">
        <v>179</v>
      </c>
      <c r="D535" s="5" t="str">
        <f>HYPERLINK(I535, C535)</f>
        <v>Колпак бесшовный (шерсть)</v>
      </c>
      <c r="E535" s="5" t="s">
        <v>1</v>
      </c>
      <c r="F535" s="11" t="s">
        <v>6250</v>
      </c>
      <c r="G535" s="6">
        <v>2295</v>
      </c>
      <c r="H535" t="s">
        <v>180</v>
      </c>
      <c r="I535" t="str">
        <f>CONCATENATE("http://opt.sauna-shops.ru/526-modelnye-shapki/",A535,"-",H535,".html")</f>
        <v>http://opt.sauna-shops.ru/526-modelnye-shapki/90-kolpak-besshovnyj-sherst.html</v>
      </c>
      <c r="J535" s="2" t="str">
        <f t="shared" si="10"/>
        <v>http://opt.sauna-shops.ru/526-modelnye-shapki/90-kolpak-besshovnyj-sherst.html</v>
      </c>
      <c r="K535" s="5"/>
    </row>
    <row r="536" spans="1:11" x14ac:dyDescent="0.25">
      <c r="A536" s="10">
        <v>91</v>
      </c>
      <c r="B536" s="5" t="s">
        <v>6058</v>
      </c>
      <c r="C536" s="5" t="s">
        <v>181</v>
      </c>
      <c r="D536" s="5" t="str">
        <f>HYPERLINK(I536, C536)</f>
        <v>Панама для бани с вышивкой в ассорт.</v>
      </c>
      <c r="E536" s="5" t="s">
        <v>1</v>
      </c>
      <c r="F536" s="11" t="s">
        <v>6064</v>
      </c>
      <c r="G536" s="6">
        <v>2296</v>
      </c>
      <c r="H536" t="s">
        <v>182</v>
      </c>
      <c r="I536" t="str">
        <f>CONCATENATE("http://opt.sauna-shops.ru/526-modelnye-shapki/",A536,"-",H536,".html")</f>
        <v>http://opt.sauna-shops.ru/526-modelnye-shapki/91-panama-dlya-bani-s-vyshivkoj-v-assort.html</v>
      </c>
      <c r="J536" s="2" t="str">
        <f t="shared" si="10"/>
        <v>http://opt.sauna-shops.ru/526-modelnye-shapki/91-panama-dlya-bani-s-vyshivkoj-v-assort.html</v>
      </c>
      <c r="K536" s="5"/>
    </row>
    <row r="537" spans="1:11" x14ac:dyDescent="0.25">
      <c r="A537" s="10">
        <v>92</v>
      </c>
      <c r="B537" s="5" t="s">
        <v>6058</v>
      </c>
      <c r="C537" s="5" t="s">
        <v>183</v>
      </c>
      <c r="D537" s="5" t="str">
        <f>HYPERLINK(I537, C537)</f>
        <v>Папаха с вышивкой (лента) в ассорт.</v>
      </c>
      <c r="E537" s="5" t="s">
        <v>1</v>
      </c>
      <c r="F537" s="11" t="s">
        <v>6075</v>
      </c>
      <c r="G537" s="6">
        <v>2297</v>
      </c>
      <c r="H537" t="s">
        <v>184</v>
      </c>
      <c r="I537" t="str">
        <f>CONCATENATE("http://opt.sauna-shops.ru/526-modelnye-shapki/",A537,"-",H537,".html")</f>
        <v>http://opt.sauna-shops.ru/526-modelnye-shapki/92-papakha-s-vyshivkoj-lenta-v-assort.html</v>
      </c>
      <c r="J537" s="2" t="str">
        <f t="shared" si="10"/>
        <v>http://opt.sauna-shops.ru/526-modelnye-shapki/92-papakha-s-vyshivkoj-lenta-v-assort.html</v>
      </c>
      <c r="K537" s="5"/>
    </row>
    <row r="538" spans="1:11" x14ac:dyDescent="0.25">
      <c r="A538" s="10">
        <v>93</v>
      </c>
      <c r="B538" s="5" t="s">
        <v>6058</v>
      </c>
      <c r="C538" s="5" t="s">
        <v>185</v>
      </c>
      <c r="D538" s="5" t="str">
        <f>HYPERLINK(I538, C538)</f>
        <v>Буденовка Звезда 4-кл. комб. 100% шерсть</v>
      </c>
      <c r="E538" s="5" t="s">
        <v>1</v>
      </c>
      <c r="F538" s="11" t="s">
        <v>6067</v>
      </c>
      <c r="G538" s="6">
        <v>2372</v>
      </c>
      <c r="H538" t="s">
        <v>186</v>
      </c>
      <c r="I538" t="str">
        <f>CONCATENATE("http://opt.sauna-shops.ru/526-modelnye-shapki/",A538,"-",H538,".html")</f>
        <v>http://opt.sauna-shops.ru/526-modelnye-shapki/93-budenovka-zvezda-4-kl-komb.html</v>
      </c>
      <c r="J538" s="2" t="str">
        <f t="shared" si="10"/>
        <v>http://opt.sauna-shops.ru/526-modelnye-shapki/93-budenovka-zvezda-4-kl-komb.html</v>
      </c>
      <c r="K538" s="5"/>
    </row>
    <row r="539" spans="1:11" x14ac:dyDescent="0.25">
      <c r="A539" s="10">
        <v>94</v>
      </c>
      <c r="B539" s="5" t="s">
        <v>6059</v>
      </c>
      <c r="C539" s="5" t="s">
        <v>187</v>
      </c>
      <c r="D539" s="5" t="str">
        <f>HYPERLINK(I539, C539)</f>
        <v>Буденовка Звезда шинель</v>
      </c>
      <c r="E539" s="5" t="s">
        <v>1</v>
      </c>
      <c r="F539" s="11" t="s">
        <v>6075</v>
      </c>
      <c r="G539" s="6">
        <v>2373</v>
      </c>
      <c r="H539" t="s">
        <v>188</v>
      </c>
      <c r="I539" t="str">
        <f>CONCATENATE("http://opt.sauna-shops.ru/526-modelnye-shapki/",A539,"-",H539,".html")</f>
        <v>http://opt.sauna-shops.ru/526-modelnye-shapki/94-budenovka-zvezda-shinel.html</v>
      </c>
      <c r="J539" s="2" t="str">
        <f t="shared" si="10"/>
        <v>http://opt.sauna-shops.ru/526-modelnye-shapki/94-budenovka-zvezda-shinel.html</v>
      </c>
      <c r="K539" s="5"/>
    </row>
    <row r="540" spans="1:11" x14ac:dyDescent="0.25">
      <c r="A540" s="10">
        <v>95</v>
      </c>
      <c r="B540" s="5" t="s">
        <v>6058</v>
      </c>
      <c r="C540" s="5" t="s">
        <v>189</v>
      </c>
      <c r="D540" s="5" t="str">
        <f>HYPERLINK(I540, C540)</f>
        <v>Пиратка беж. с вышивкой</v>
      </c>
      <c r="E540" s="5" t="s">
        <v>1</v>
      </c>
      <c r="F540" s="11" t="s">
        <v>6069</v>
      </c>
      <c r="G540" s="6">
        <v>2374</v>
      </c>
      <c r="H540" t="s">
        <v>190</v>
      </c>
      <c r="I540" t="str">
        <f>CONCATENATE("http://opt.sauna-shops.ru/526-modelnye-shapki/",A540,"-",H540,".html")</f>
        <v>http://opt.sauna-shops.ru/526-modelnye-shapki/95-piratka-bezh-s-vyshivkoj.html</v>
      </c>
      <c r="J540" s="2" t="str">
        <f t="shared" si="10"/>
        <v>http://opt.sauna-shops.ru/526-modelnye-shapki/95-piratka-bezh-s-vyshivkoj.html</v>
      </c>
      <c r="K540" s="5"/>
    </row>
    <row r="541" spans="1:11" x14ac:dyDescent="0.25">
      <c r="A541" s="10">
        <v>96</v>
      </c>
      <c r="B541" s="5" t="s">
        <v>6058</v>
      </c>
      <c r="C541" s="5" t="s">
        <v>191</v>
      </c>
      <c r="D541" s="5" t="str">
        <f>HYPERLINK(I541, C541)</f>
        <v>Ушанка с выш. шинель в ассорт.</v>
      </c>
      <c r="E541" s="5" t="s">
        <v>1</v>
      </c>
      <c r="F541" s="11" t="s">
        <v>6075</v>
      </c>
      <c r="G541" s="6">
        <v>2375</v>
      </c>
      <c r="H541" t="s">
        <v>192</v>
      </c>
      <c r="I541" t="str">
        <f>CONCATENATE("http://opt.sauna-shops.ru/526-modelnye-shapki/",A541,"-",H541,".html")</f>
        <v>http://opt.sauna-shops.ru/526-modelnye-shapki/96-ushanka-s-vysh-shinel-v-assort.html</v>
      </c>
      <c r="J541" s="2" t="str">
        <f t="shared" si="10"/>
        <v>http://opt.sauna-shops.ru/526-modelnye-shapki/96-ushanka-s-vysh-shinel-v-assort.html</v>
      </c>
      <c r="K541" s="5"/>
    </row>
    <row r="542" spans="1:11" x14ac:dyDescent="0.25">
      <c r="A542" s="10">
        <v>97</v>
      </c>
      <c r="B542" s="5" t="s">
        <v>6059</v>
      </c>
      <c r="C542" s="5" t="s">
        <v>193</v>
      </c>
      <c r="D542" s="5" t="str">
        <f>HYPERLINK(I542, C542)</f>
        <v>Буденовка 2х-кл белая кант</v>
      </c>
      <c r="E542" s="5" t="s">
        <v>1</v>
      </c>
      <c r="F542" s="11" t="s">
        <v>6070</v>
      </c>
      <c r="G542" s="6">
        <v>3406</v>
      </c>
      <c r="H542" t="s">
        <v>194</v>
      </c>
      <c r="I542" t="str">
        <f>CONCATENATE("http://opt.sauna-shops.ru/526-modelnye-shapki/",A542,"-",H542,".html")</f>
        <v>http://opt.sauna-shops.ru/526-modelnye-shapki/97-budenovka-2kh-kl-belaya-kant.html</v>
      </c>
      <c r="J542" s="2" t="str">
        <f t="shared" si="10"/>
        <v>http://opt.sauna-shops.ru/526-modelnye-shapki/97-budenovka-2kh-kl-belaya-kant.html</v>
      </c>
      <c r="K542" s="5"/>
    </row>
    <row r="543" spans="1:11" x14ac:dyDescent="0.25">
      <c r="A543" s="10">
        <v>98</v>
      </c>
      <c r="B543" s="5" t="s">
        <v>6059</v>
      </c>
      <c r="C543" s="5" t="s">
        <v>195</v>
      </c>
      <c r="D543" s="5" t="str">
        <f>HYPERLINK(I543, C543)</f>
        <v>Буденовка 2х-кл серая кант</v>
      </c>
      <c r="E543" s="5" t="s">
        <v>1</v>
      </c>
      <c r="F543" s="11" t="s">
        <v>6070</v>
      </c>
      <c r="G543" s="6">
        <v>2507</v>
      </c>
      <c r="H543" t="s">
        <v>196</v>
      </c>
      <c r="I543" t="str">
        <f>CONCATENATE("http://opt.sauna-shops.ru/526-modelnye-shapki/",A543,"-",H543,".html")</f>
        <v>http://opt.sauna-shops.ru/526-modelnye-shapki/98-budenovka-2kh-kl-seraya-kant.html</v>
      </c>
      <c r="J543" s="2" t="str">
        <f t="shared" si="10"/>
        <v>http://opt.sauna-shops.ru/526-modelnye-shapki/98-budenovka-2kh-kl-seraya-kant.html</v>
      </c>
      <c r="K543" s="5"/>
    </row>
    <row r="544" spans="1:11" x14ac:dyDescent="0.25">
      <c r="A544" s="10">
        <v>99</v>
      </c>
      <c r="B544" s="5" t="s">
        <v>6058</v>
      </c>
      <c r="C544" s="5" t="s">
        <v>197</v>
      </c>
      <c r="D544" s="5" t="str">
        <f>HYPERLINK(I544, C544)</f>
        <v>Колпак для бани без выш. с цветным кантом + цветок (синяя)</v>
      </c>
      <c r="E544" s="5" t="s">
        <v>1</v>
      </c>
      <c r="F544" s="11" t="s">
        <v>6070</v>
      </c>
      <c r="G544" s="6">
        <v>2513</v>
      </c>
      <c r="H544" t="s">
        <v>198</v>
      </c>
      <c r="I544" t="str">
        <f>CONCATENATE("http://opt.sauna-shops.ru/526-modelnye-shapki/",A544,"-",H544,".html")</f>
        <v>http://opt.sauna-shops.ru/526-modelnye-shapki/99-kolpak-dlya-bani-bez-vysh-s-cvetnym-kantom-cvetok-sinyaya.html</v>
      </c>
      <c r="J544" s="2" t="str">
        <f t="shared" si="10"/>
        <v>http://opt.sauna-shops.ru/526-modelnye-shapki/99-kolpak-dlya-bani-bez-vysh-s-cvetnym-kantom-cvetok-sinyaya.html</v>
      </c>
      <c r="K544" s="5"/>
    </row>
    <row r="545" spans="1:11" x14ac:dyDescent="0.25">
      <c r="A545" s="10">
        <v>100</v>
      </c>
      <c r="B545" s="5" t="s">
        <v>6058</v>
      </c>
      <c r="C545" s="5" t="s">
        <v>199</v>
      </c>
      <c r="D545" s="5" t="str">
        <f>HYPERLINK(I545, C545)</f>
        <v>Ушанка с выш. За родину" комби (белый перед)"</v>
      </c>
      <c r="E545" s="5" t="s">
        <v>1</v>
      </c>
      <c r="F545" s="11" t="s">
        <v>6064</v>
      </c>
      <c r="G545" s="6">
        <v>2531</v>
      </c>
      <c r="H545" t="s">
        <v>200</v>
      </c>
      <c r="I545" t="str">
        <f>CONCATENATE("http://opt.sauna-shops.ru/526-modelnye-shapki/",A545,"-",H545,".html")</f>
        <v>http://opt.sauna-shops.ru/526-modelnye-shapki/100-ushanka-s-vysh-za-rodinu-kombi-belyj-pered.html</v>
      </c>
      <c r="J545" s="2" t="str">
        <f t="shared" si="10"/>
        <v>http://opt.sauna-shops.ru/526-modelnye-shapki/100-ushanka-s-vysh-za-rodinu-kombi-belyj-pered.html</v>
      </c>
      <c r="K545" s="5"/>
    </row>
    <row r="546" spans="1:11" x14ac:dyDescent="0.25">
      <c r="A546" s="10">
        <v>101</v>
      </c>
      <c r="B546" s="5" t="s">
        <v>6058</v>
      </c>
      <c r="C546" s="5" t="s">
        <v>201</v>
      </c>
      <c r="D546" s="5" t="str">
        <f>HYPERLINK(I546, C546)</f>
        <v>Ушанка с выш. Звезда комби (белый перед)</v>
      </c>
      <c r="E546" s="5" t="s">
        <v>1</v>
      </c>
      <c r="F546" s="11" t="s">
        <v>6076</v>
      </c>
      <c r="G546" s="6">
        <v>2532</v>
      </c>
      <c r="H546" t="s">
        <v>202</v>
      </c>
      <c r="I546" t="str">
        <f>CONCATENATE("http://opt.sauna-shops.ru/526-modelnye-shapki/",A546,"-",H546,".html")</f>
        <v>http://opt.sauna-shops.ru/526-modelnye-shapki/101-ushanka-s-vysh-zvezda-kombi-belyj-pered.html</v>
      </c>
      <c r="J546" s="2" t="str">
        <f t="shared" si="10"/>
        <v>http://opt.sauna-shops.ru/526-modelnye-shapki/101-ushanka-s-vysh-zvezda-kombi-belyj-pered.html</v>
      </c>
      <c r="K546" s="5"/>
    </row>
    <row r="547" spans="1:11" x14ac:dyDescent="0.25">
      <c r="A547" s="10">
        <v>102</v>
      </c>
      <c r="B547" s="5" t="s">
        <v>6058</v>
      </c>
      <c r="C547" s="5" t="s">
        <v>203</v>
      </c>
      <c r="D547" s="5" t="str">
        <f>HYPERLINK(I547, C547)</f>
        <v>Ушанка с выш. На берлин" комби (белый перед)"</v>
      </c>
      <c r="E547" s="5" t="s">
        <v>1</v>
      </c>
      <c r="F547" s="11" t="s">
        <v>6076</v>
      </c>
      <c r="G547" s="6">
        <v>2533</v>
      </c>
      <c r="H547" t="s">
        <v>204</v>
      </c>
      <c r="I547" t="str">
        <f>CONCATENATE("http://opt.sauna-shops.ru/526-modelnye-shapki/",A547,"-",H547,".html")</f>
        <v>http://opt.sauna-shops.ru/526-modelnye-shapki/102-ushanka-s-vysh-na-berlin-kombi-belyj-pered.html</v>
      </c>
      <c r="J547" s="2" t="str">
        <f t="shared" si="10"/>
        <v>http://opt.sauna-shops.ru/526-modelnye-shapki/102-ushanka-s-vysh-na-berlin-kombi-belyj-pered.html</v>
      </c>
      <c r="K547" s="5"/>
    </row>
    <row r="548" spans="1:11" x14ac:dyDescent="0.25">
      <c r="A548" s="10">
        <v>103</v>
      </c>
      <c r="B548" s="5" t="s">
        <v>6058</v>
      </c>
      <c r="C548" s="5" t="s">
        <v>205</v>
      </c>
      <c r="D548" s="5" t="str">
        <f>HYPERLINK(I548, C548)</f>
        <v>Шапка Царица корона (войлок) комби ПШ</v>
      </c>
      <c r="E548" s="5" t="s">
        <v>1</v>
      </c>
      <c r="F548" s="11" t="s">
        <v>6066</v>
      </c>
      <c r="G548" s="6">
        <v>2539</v>
      </c>
      <c r="H548" t="s">
        <v>206</v>
      </c>
      <c r="I548" t="str">
        <f>CONCATENATE("http://opt.sauna-shops.ru/526-modelnye-shapki/",A548,"-",H548,".html")</f>
        <v>http://opt.sauna-shops.ru/526-modelnye-shapki/103-shapka-carica-korona-vojlok.html</v>
      </c>
      <c r="J548" s="2" t="str">
        <f t="shared" si="10"/>
        <v>http://opt.sauna-shops.ru/526-modelnye-shapki/103-shapka-carica-korona-vojlok.html</v>
      </c>
      <c r="K548" s="5"/>
    </row>
    <row r="549" spans="1:11" x14ac:dyDescent="0.25">
      <c r="A549" s="10">
        <v>104</v>
      </c>
      <c r="B549" s="5" t="s">
        <v>6058</v>
      </c>
      <c r="C549" s="5" t="s">
        <v>207</v>
      </c>
      <c r="D549" s="5" t="str">
        <f>HYPERLINK(I549, C549)</f>
        <v>Шапка Царь корона (войлок) комби ПШ</v>
      </c>
      <c r="E549" s="5" t="s">
        <v>1</v>
      </c>
      <c r="F549" s="11" t="s">
        <v>6066</v>
      </c>
      <c r="G549" s="6">
        <v>2540</v>
      </c>
      <c r="H549" t="s">
        <v>208</v>
      </c>
      <c r="I549" t="str">
        <f>CONCATENATE("http://opt.sauna-shops.ru/526-modelnye-shapki/",A549,"-",H549,".html")</f>
        <v>http://opt.sauna-shops.ru/526-modelnye-shapki/104-shapka-car-korona-vojlok.html</v>
      </c>
      <c r="J549" s="2" t="str">
        <f t="shared" si="10"/>
        <v>http://opt.sauna-shops.ru/526-modelnye-shapki/104-shapka-car-korona-vojlok.html</v>
      </c>
      <c r="K549" s="5"/>
    </row>
    <row r="550" spans="1:11" x14ac:dyDescent="0.25">
      <c r="A550" s="10">
        <v>105</v>
      </c>
      <c r="B550" s="5" t="s">
        <v>6058</v>
      </c>
      <c r="C550" s="5" t="s">
        <v>209</v>
      </c>
      <c r="D550" s="5" t="str">
        <f>HYPERLINK(I550, C550)</f>
        <v>Колпак для бани без выш. с цветным кантом + цветок (оранж)</v>
      </c>
      <c r="E550" s="5" t="s">
        <v>1</v>
      </c>
      <c r="F550" s="11" t="s">
        <v>6070</v>
      </c>
      <c r="G550" s="6">
        <v>2561</v>
      </c>
      <c r="H550" t="s">
        <v>210</v>
      </c>
      <c r="I550" t="str">
        <f>CONCATENATE("http://opt.sauna-shops.ru/526-modelnye-shapki/",A550,"-",H550,".html")</f>
        <v>http://opt.sauna-shops.ru/526-modelnye-shapki/105-kolpak-dlya-bani-bez-vysh-s-cvetnym-kantom-cvetok-oranzh.html</v>
      </c>
      <c r="J550" s="2" t="str">
        <f t="shared" si="10"/>
        <v>http://opt.sauna-shops.ru/526-modelnye-shapki/105-kolpak-dlya-bani-bez-vysh-s-cvetnym-kantom-cvetok-oranzh.html</v>
      </c>
      <c r="K550" s="5"/>
    </row>
    <row r="551" spans="1:11" x14ac:dyDescent="0.25">
      <c r="A551" s="10">
        <v>106</v>
      </c>
      <c r="B551" s="5" t="s">
        <v>6058</v>
      </c>
      <c r="C551" s="5" t="s">
        <v>211</v>
      </c>
      <c r="D551" s="5" t="str">
        <f>HYPERLINK(I551, C551)</f>
        <v>Колпак шутовской (цветной)</v>
      </c>
      <c r="E551" s="5" t="s">
        <v>1</v>
      </c>
      <c r="F551" s="11" t="s">
        <v>6072</v>
      </c>
      <c r="G551" s="6">
        <v>2562</v>
      </c>
      <c r="H551" t="s">
        <v>212</v>
      </c>
      <c r="I551" t="str">
        <f>CONCATENATE("http://opt.sauna-shops.ru/526-modelnye-shapki/",A551,"-",H551,".html")</f>
        <v>http://opt.sauna-shops.ru/526-modelnye-shapki/106-kolpak-shutovskoj-cvetnoj.html</v>
      </c>
      <c r="J551" s="2" t="str">
        <f t="shared" si="10"/>
        <v>http://opt.sauna-shops.ru/526-modelnye-shapki/106-kolpak-shutovskoj-cvetnoj.html</v>
      </c>
      <c r="K551" s="5"/>
    </row>
    <row r="552" spans="1:11" x14ac:dyDescent="0.25">
      <c r="A552" s="10">
        <v>107</v>
      </c>
      <c r="B552" s="5" t="s">
        <v>6058</v>
      </c>
      <c r="C552" s="5" t="s">
        <v>213</v>
      </c>
      <c r="D552" s="5" t="str">
        <f>HYPERLINK(I552, C552)</f>
        <v>Панама с большим цветком (оранж)</v>
      </c>
      <c r="E552" s="5" t="s">
        <v>1</v>
      </c>
      <c r="F552" s="11" t="s">
        <v>6065</v>
      </c>
      <c r="G552" s="6">
        <v>2598</v>
      </c>
      <c r="H552" t="s">
        <v>214</v>
      </c>
      <c r="I552" t="str">
        <f>CONCATENATE("http://opt.sauna-shops.ru/526-modelnye-shapki/",A552,"-",H552,".html")</f>
        <v>http://opt.sauna-shops.ru/526-modelnye-shapki/107-panama-s-bolshim-cvetkom-oranzh.html</v>
      </c>
      <c r="J552" s="2" t="str">
        <f t="shared" si="10"/>
        <v>http://opt.sauna-shops.ru/526-modelnye-shapki/107-panama-s-bolshim-cvetkom-oranzh.html</v>
      </c>
      <c r="K552" s="5"/>
    </row>
    <row r="553" spans="1:11" x14ac:dyDescent="0.25">
      <c r="A553" s="10">
        <v>108</v>
      </c>
      <c r="B553" s="5" t="s">
        <v>6058</v>
      </c>
      <c r="C553" s="5" t="s">
        <v>215</v>
      </c>
      <c r="D553" s="5" t="str">
        <f>HYPERLINK(I553, C553)</f>
        <v>Панама с большим цветком (синий)</v>
      </c>
      <c r="E553" s="5" t="s">
        <v>1</v>
      </c>
      <c r="F553" s="11" t="s">
        <v>6065</v>
      </c>
      <c r="G553" s="6">
        <v>2599</v>
      </c>
      <c r="H553" t="s">
        <v>216</v>
      </c>
      <c r="I553" t="str">
        <f>CONCATENATE("http://opt.sauna-shops.ru/526-modelnye-shapki/",A553,"-",H553,".html")</f>
        <v>http://opt.sauna-shops.ru/526-modelnye-shapki/108-panama-s-bolshim-cvetkom-sinij.html</v>
      </c>
      <c r="J553" s="2" t="str">
        <f t="shared" si="10"/>
        <v>http://opt.sauna-shops.ru/526-modelnye-shapki/108-panama-s-bolshim-cvetkom-sinij.html</v>
      </c>
      <c r="K553" s="5"/>
    </row>
    <row r="554" spans="1:11" x14ac:dyDescent="0.25">
      <c r="A554" s="10">
        <v>109</v>
      </c>
      <c r="B554" s="5" t="s">
        <v>6058</v>
      </c>
      <c r="C554" s="5" t="s">
        <v>217</v>
      </c>
      <c r="D554" s="5" t="str">
        <f>HYPERLINK(I554, C554)</f>
        <v>Шапка для бани ковбой (комби войлок полноцветный) оранж.</v>
      </c>
      <c r="E554" s="5" t="s">
        <v>1</v>
      </c>
      <c r="F554" s="11" t="s">
        <v>6077</v>
      </c>
      <c r="G554" s="6">
        <v>2625</v>
      </c>
      <c r="H554" t="s">
        <v>218</v>
      </c>
      <c r="I554" t="str">
        <f>CONCATENATE("http://opt.sauna-shops.ru/526-modelnye-shapki/",A554,"-",H554,".html")</f>
        <v>http://opt.sauna-shops.ru/526-modelnye-shapki/109-shapka-dlya-bani-kovboj-kombi-vojlok-polnocvetnyj-oranzh.html</v>
      </c>
      <c r="J554" s="2" t="str">
        <f t="shared" si="10"/>
        <v>http://opt.sauna-shops.ru/526-modelnye-shapki/109-shapka-dlya-bani-kovboj-kombi-vojlok-polnocvetnyj-oranzh.html</v>
      </c>
      <c r="K554" s="5"/>
    </row>
    <row r="555" spans="1:11" x14ac:dyDescent="0.25">
      <c r="A555" s="10">
        <v>110</v>
      </c>
      <c r="B555" s="5" t="s">
        <v>6058</v>
      </c>
      <c r="C555" s="5" t="s">
        <v>219</v>
      </c>
      <c r="D555" s="5" t="str">
        <f>HYPERLINK(I555, C555)</f>
        <v>Шапка для бани ковбой (комби войлок полноцветный) синий</v>
      </c>
      <c r="E555" s="5" t="s">
        <v>1</v>
      </c>
      <c r="F555" s="11" t="s">
        <v>6077</v>
      </c>
      <c r="G555" s="6">
        <v>2626</v>
      </c>
      <c r="H555" t="s">
        <v>220</v>
      </c>
      <c r="I555" t="str">
        <f>CONCATENATE("http://opt.sauna-shops.ru/526-modelnye-shapki/",A555,"-",H555,".html")</f>
        <v>http://opt.sauna-shops.ru/526-modelnye-shapki/110-shapka-dlya-bani-kovboj-kombi-vojlok-polnocvetnyj-sinij.html</v>
      </c>
      <c r="J555" s="2" t="str">
        <f t="shared" si="10"/>
        <v>http://opt.sauna-shops.ru/526-modelnye-shapki/110-shapka-dlya-bani-kovboj-kombi-vojlok-polnocvetnyj-sinij.html</v>
      </c>
      <c r="K555" s="5"/>
    </row>
    <row r="556" spans="1:11" x14ac:dyDescent="0.25">
      <c r="A556" s="10">
        <v>111</v>
      </c>
      <c r="B556" s="5" t="s">
        <v>6059</v>
      </c>
      <c r="C556" s="5" t="s">
        <v>221</v>
      </c>
      <c r="D556" s="5" t="str">
        <f>HYPERLINK(I556, C556)</f>
        <v>Бейсболка (NY) Б4025</v>
      </c>
      <c r="E556" s="5" t="s">
        <v>1</v>
      </c>
      <c r="F556" s="11" t="s">
        <v>6250</v>
      </c>
      <c r="G556" s="6">
        <v>2630</v>
      </c>
      <c r="H556" t="s">
        <v>222</v>
      </c>
      <c r="I556" t="str">
        <f>CONCATENATE("http://opt.sauna-shops.ru/526-modelnye-shapki/",A556,"-",H556,".html")</f>
        <v>http://opt.sauna-shops.ru/526-modelnye-shapki/111-bejsbolka-ny-b4025.html</v>
      </c>
      <c r="J556" s="2" t="str">
        <f t="shared" si="10"/>
        <v>http://opt.sauna-shops.ru/526-modelnye-shapki/111-bejsbolka-ny-b4025.html</v>
      </c>
      <c r="K556" s="5"/>
    </row>
    <row r="557" spans="1:11" x14ac:dyDescent="0.25">
      <c r="A557" s="10">
        <v>112</v>
      </c>
      <c r="B557" s="5" t="s">
        <v>6059</v>
      </c>
      <c r="C557" s="5" t="s">
        <v>223</v>
      </c>
      <c r="D557" s="5" t="str">
        <f>HYPERLINK(I557, C557)</f>
        <v>Колпак с накатом (бабочки)</v>
      </c>
      <c r="E557" s="5" t="s">
        <v>1</v>
      </c>
      <c r="F557" s="11" t="s">
        <v>6250</v>
      </c>
      <c r="G557" s="6">
        <v>2642</v>
      </c>
      <c r="H557" t="s">
        <v>224</v>
      </c>
      <c r="I557" t="str">
        <f>CONCATENATE("http://opt.sauna-shops.ru/526-modelnye-shapki/",A557,"-",H557,".html")</f>
        <v>http://opt.sauna-shops.ru/526-modelnye-shapki/112-kolpak-s-nakatom-babochki.html</v>
      </c>
      <c r="J557" s="2" t="str">
        <f t="shared" si="10"/>
        <v>http://opt.sauna-shops.ru/526-modelnye-shapki/112-kolpak-s-nakatom-babochki.html</v>
      </c>
      <c r="K557" s="5"/>
    </row>
    <row r="558" spans="1:11" x14ac:dyDescent="0.25">
      <c r="A558" s="10">
        <v>113</v>
      </c>
      <c r="B558" s="5" t="s">
        <v>6059</v>
      </c>
      <c r="C558" s="5" t="s">
        <v>225</v>
      </c>
      <c r="D558" s="5" t="str">
        <f>HYPERLINK(I558, C558)</f>
        <v>Колпак с накатом (розы)</v>
      </c>
      <c r="E558" s="5" t="s">
        <v>1</v>
      </c>
      <c r="F558" s="11" t="s">
        <v>6250</v>
      </c>
      <c r="G558" s="6">
        <v>2643</v>
      </c>
      <c r="H558" t="s">
        <v>226</v>
      </c>
      <c r="I558" t="str">
        <f>CONCATENATE("http://opt.sauna-shops.ru/526-modelnye-shapki/",A558,"-",H558,".html")</f>
        <v>http://opt.sauna-shops.ru/526-modelnye-shapki/113-kolpak-s-nakatom-rozy.html</v>
      </c>
      <c r="J558" s="2" t="str">
        <f t="shared" si="10"/>
        <v>http://opt.sauna-shops.ru/526-modelnye-shapki/113-kolpak-s-nakatom-rozy.html</v>
      </c>
      <c r="K558" s="5"/>
    </row>
    <row r="559" spans="1:11" x14ac:dyDescent="0.25">
      <c r="A559" s="10">
        <v>114</v>
      </c>
      <c r="B559" s="5" t="s">
        <v>6059</v>
      </c>
      <c r="C559" s="5" t="s">
        <v>227</v>
      </c>
      <c r="D559" s="5" t="str">
        <f>HYPERLINK(I559, C559)</f>
        <v>Колпак с накатом (сердечки)</v>
      </c>
      <c r="E559" s="5" t="s">
        <v>1</v>
      </c>
      <c r="F559" s="11" t="s">
        <v>6250</v>
      </c>
      <c r="G559" s="6">
        <v>2644</v>
      </c>
      <c r="H559" t="s">
        <v>228</v>
      </c>
      <c r="I559" t="str">
        <f>CONCATENATE("http://opt.sauna-shops.ru/526-modelnye-shapki/",A559,"-",H559,".html")</f>
        <v>http://opt.sauna-shops.ru/526-modelnye-shapki/114-kolpak-s-nakatom-serdechki.html</v>
      </c>
      <c r="J559" s="2" t="str">
        <f t="shared" si="10"/>
        <v>http://opt.sauna-shops.ru/526-modelnye-shapki/114-kolpak-s-nakatom-serdechki.html</v>
      </c>
      <c r="K559" s="5"/>
    </row>
    <row r="560" spans="1:11" x14ac:dyDescent="0.25">
      <c r="A560" s="10">
        <v>115</v>
      </c>
      <c r="B560" s="5" t="s">
        <v>6059</v>
      </c>
      <c r="C560" s="5" t="s">
        <v>229</v>
      </c>
      <c r="D560" s="5" t="str">
        <f>HYPERLINK(I560, C560)</f>
        <v>Летчик Б418</v>
      </c>
      <c r="E560" s="5" t="s">
        <v>1</v>
      </c>
      <c r="F560" s="11" t="s">
        <v>6250</v>
      </c>
      <c r="G560" s="6">
        <v>2650</v>
      </c>
      <c r="H560" t="s">
        <v>230</v>
      </c>
      <c r="I560" t="str">
        <f>CONCATENATE("http://opt.sauna-shops.ru/526-modelnye-shapki/",A560,"-",H560,".html")</f>
        <v>http://opt.sauna-shops.ru/526-modelnye-shapki/115-letchik-b418.html</v>
      </c>
      <c r="J560" s="2" t="str">
        <f t="shared" si="10"/>
        <v>http://opt.sauna-shops.ru/526-modelnye-shapki/115-letchik-b418.html</v>
      </c>
      <c r="K560" s="5"/>
    </row>
    <row r="561" spans="1:11" x14ac:dyDescent="0.25">
      <c r="A561" s="10">
        <v>116</v>
      </c>
      <c r="B561" s="5" t="s">
        <v>6059</v>
      </c>
      <c r="C561" s="5" t="s">
        <v>231</v>
      </c>
      <c r="D561" s="5" t="str">
        <f>HYPERLINK(I561, C561)</f>
        <v>Шапка детская малышка Б45012</v>
      </c>
      <c r="E561" s="5" t="s">
        <v>1</v>
      </c>
      <c r="F561" s="11" t="s">
        <v>6250</v>
      </c>
      <c r="G561" s="6">
        <v>2667</v>
      </c>
      <c r="H561" t="s">
        <v>232</v>
      </c>
      <c r="I561" t="str">
        <f>CONCATENATE("http://opt.sauna-shops.ru/526-modelnye-shapki/",A561,"-",H561,".html")</f>
        <v>http://opt.sauna-shops.ru/526-modelnye-shapki/116-shapka-detskaya-malyshka-b45012.html</v>
      </c>
      <c r="J561" s="2" t="str">
        <f t="shared" si="10"/>
        <v>http://opt.sauna-shops.ru/526-modelnye-shapki/116-shapka-detskaya-malyshka-b45012.html</v>
      </c>
      <c r="K561" s="5"/>
    </row>
    <row r="562" spans="1:11" x14ac:dyDescent="0.25">
      <c r="A562" s="10">
        <v>117</v>
      </c>
      <c r="B562" s="5" t="s">
        <v>6059</v>
      </c>
      <c r="C562" s="5" t="s">
        <v>233</v>
      </c>
      <c r="D562" s="5" t="str">
        <f>HYPERLINK(I562, C562)</f>
        <v>Папаха с лентой (шинель)</v>
      </c>
      <c r="E562" s="5" t="s">
        <v>1</v>
      </c>
      <c r="F562" s="11" t="s">
        <v>6250</v>
      </c>
      <c r="G562" s="6">
        <v>2720</v>
      </c>
      <c r="H562" t="s">
        <v>234</v>
      </c>
      <c r="I562" t="str">
        <f>CONCATENATE("http://opt.sauna-shops.ru/526-modelnye-shapki/",A562,"-",H562,".html")</f>
        <v>http://opt.sauna-shops.ru/526-modelnye-shapki/117-papakha-s-lentoj-shinel.html</v>
      </c>
      <c r="J562" s="2" t="str">
        <f t="shared" si="10"/>
        <v>http://opt.sauna-shops.ru/526-modelnye-shapki/117-papakha-s-lentoj-shinel.html</v>
      </c>
      <c r="K562" s="5"/>
    </row>
    <row r="563" spans="1:11" x14ac:dyDescent="0.25">
      <c r="A563" s="10">
        <v>118</v>
      </c>
      <c r="B563" s="5" t="s">
        <v>6059</v>
      </c>
      <c r="C563" s="5" t="s">
        <v>235</v>
      </c>
      <c r="D563" s="5" t="str">
        <f>HYPERLINK(I563, C563)</f>
        <v>Папаха с лентой (100% шерсть)</v>
      </c>
      <c r="E563" s="5" t="s">
        <v>1</v>
      </c>
      <c r="F563" s="11" t="s">
        <v>6065</v>
      </c>
      <c r="G563" s="6">
        <v>2722</v>
      </c>
      <c r="H563" t="s">
        <v>236</v>
      </c>
      <c r="I563" t="str">
        <f>CONCATENATE("http://opt.sauna-shops.ru/526-modelnye-shapki/",A563,"-",H563,".html")</f>
        <v>http://opt.sauna-shops.ru/526-modelnye-shapki/118-papakha-s-lentoj-100-sherst.html</v>
      </c>
      <c r="J563" s="2" t="str">
        <f t="shared" si="10"/>
        <v>http://opt.sauna-shops.ru/526-modelnye-shapki/118-papakha-s-lentoj-100-sherst.html</v>
      </c>
      <c r="K563" s="5"/>
    </row>
    <row r="564" spans="1:11" x14ac:dyDescent="0.25">
      <c r="A564" s="10">
        <v>119</v>
      </c>
      <c r="B564" s="5" t="s">
        <v>6058</v>
      </c>
      <c r="C564" s="5" t="s">
        <v>237</v>
      </c>
      <c r="D564" s="5" t="str">
        <f>HYPERLINK(I564, C564)</f>
        <v>Папаха с лентой белая ПШ</v>
      </c>
      <c r="E564" s="5" t="s">
        <v>1</v>
      </c>
      <c r="F564" s="11" t="s">
        <v>6066</v>
      </c>
      <c r="G564" s="6">
        <v>2723</v>
      </c>
      <c r="H564" t="s">
        <v>238</v>
      </c>
      <c r="I564" t="str">
        <f>CONCATENATE("http://opt.sauna-shops.ru/526-modelnye-shapki/",A564,"-",H564,".html")</f>
        <v>http://opt.sauna-shops.ru/526-modelnye-shapki/119-papakha-s-lentoj-belaya-psh.html</v>
      </c>
      <c r="J564" s="2" t="str">
        <f t="shared" si="10"/>
        <v>http://opt.sauna-shops.ru/526-modelnye-shapki/119-papakha-s-lentoj-belaya-psh.html</v>
      </c>
      <c r="K564" s="5"/>
    </row>
    <row r="565" spans="1:11" x14ac:dyDescent="0.25">
      <c r="A565" s="10">
        <v>120</v>
      </c>
      <c r="B565" s="5" t="s">
        <v>6059</v>
      </c>
      <c r="C565" s="5" t="s">
        <v>239</v>
      </c>
      <c r="D565" s="5" t="str">
        <f>HYPERLINK(I565, C565)</f>
        <v>Папаха с лентой серая ПШ</v>
      </c>
      <c r="E565" s="5" t="s">
        <v>1</v>
      </c>
      <c r="F565" s="11" t="s">
        <v>6066</v>
      </c>
      <c r="G565" s="6">
        <v>2724</v>
      </c>
      <c r="H565" t="s">
        <v>240</v>
      </c>
      <c r="I565" t="str">
        <f>CONCATENATE("http://opt.sauna-shops.ru/526-modelnye-shapki/",A565,"-",H565,".html")</f>
        <v>http://opt.sauna-shops.ru/526-modelnye-shapki/120-papakha-s-lentoj-seraya-psh.html</v>
      </c>
      <c r="J565" s="2" t="str">
        <f t="shared" si="10"/>
        <v>http://opt.sauna-shops.ru/526-modelnye-shapki/120-papakha-s-lentoj-seraya-psh.html</v>
      </c>
      <c r="K565" s="5"/>
    </row>
    <row r="566" spans="1:11" x14ac:dyDescent="0.25">
      <c r="A566" s="10">
        <v>121</v>
      </c>
      <c r="B566" s="5" t="s">
        <v>6058</v>
      </c>
      <c r="C566" s="5" t="s">
        <v>241</v>
      </c>
      <c r="D566" s="5" t="str">
        <f>HYPERLINK(I566, C566)</f>
        <v>Бейсболка футбол (черно-белая)</v>
      </c>
      <c r="E566" s="5" t="s">
        <v>1</v>
      </c>
      <c r="F566" s="11" t="s">
        <v>6067</v>
      </c>
      <c r="G566" s="6">
        <v>2740</v>
      </c>
      <c r="H566" t="s">
        <v>242</v>
      </c>
      <c r="I566" t="str">
        <f>CONCATENATE("http://opt.sauna-shops.ru/526-modelnye-shapki/",A566,"-",H566,".html")</f>
        <v>http://opt.sauna-shops.ru/526-modelnye-shapki/121-bejsbolka-futbol-cherno-belaya.html</v>
      </c>
      <c r="J566" s="2" t="str">
        <f t="shared" si="10"/>
        <v>http://opt.sauna-shops.ru/526-modelnye-shapki/121-bejsbolka-futbol-cherno-belaya.html</v>
      </c>
      <c r="K566" s="5"/>
    </row>
    <row r="567" spans="1:11" x14ac:dyDescent="0.25">
      <c r="A567" s="10">
        <v>122</v>
      </c>
      <c r="B567" s="5" t="s">
        <v>6058</v>
      </c>
      <c r="C567" s="5" t="s">
        <v>243</v>
      </c>
      <c r="D567" s="5" t="str">
        <f>HYPERLINK(I567, C567)</f>
        <v>Буденовка 8-кл. оригинал. (зеленая шинель)</v>
      </c>
      <c r="E567" s="5" t="s">
        <v>1</v>
      </c>
      <c r="F567" s="11" t="s">
        <v>6074</v>
      </c>
      <c r="G567" s="6">
        <v>2741</v>
      </c>
      <c r="H567" t="s">
        <v>244</v>
      </c>
      <c r="I567" t="str">
        <f>CONCATENATE("http://opt.sauna-shops.ru/526-modelnye-shapki/",A567,"-",H567,".html")</f>
        <v>http://opt.sauna-shops.ru/526-modelnye-shapki/122-budenovka-8-kl-original-zelenaya-shinel.html</v>
      </c>
      <c r="J567" s="2" t="str">
        <f t="shared" si="10"/>
        <v>http://opt.sauna-shops.ru/526-modelnye-shapki/122-budenovka-8-kl-original-zelenaya-shinel.html</v>
      </c>
      <c r="K567" s="5"/>
    </row>
    <row r="568" spans="1:11" x14ac:dyDescent="0.25">
      <c r="A568" s="10">
        <v>123</v>
      </c>
      <c r="B568" s="5" t="s">
        <v>6058</v>
      </c>
      <c r="C568" s="5" t="s">
        <v>245</v>
      </c>
      <c r="D568" s="5" t="str">
        <f>HYPERLINK(I568, C568)</f>
        <v>Буденовка 8-кл. оригинал. (синяя шинель)</v>
      </c>
      <c r="E568" s="5" t="s">
        <v>1</v>
      </c>
      <c r="F568" s="11" t="s">
        <v>6074</v>
      </c>
      <c r="G568" s="6">
        <v>2742</v>
      </c>
      <c r="H568" t="s">
        <v>246</v>
      </c>
      <c r="I568" t="str">
        <f>CONCATENATE("http://opt.sauna-shops.ru/526-modelnye-shapki/",A568,"-",H568,".html")</f>
        <v>http://opt.sauna-shops.ru/526-modelnye-shapki/123-budenovka-8-kl-original-sinyaya-shinel.html</v>
      </c>
      <c r="J568" s="2" t="str">
        <f t="shared" si="10"/>
        <v>http://opt.sauna-shops.ru/526-modelnye-shapki/123-budenovka-8-kl-original-sinyaya-shinel.html</v>
      </c>
      <c r="K568" s="5"/>
    </row>
    <row r="569" spans="1:11" x14ac:dyDescent="0.25">
      <c r="A569" s="10">
        <v>124</v>
      </c>
      <c r="B569" s="5" t="s">
        <v>6058</v>
      </c>
      <c r="C569" s="5" t="s">
        <v>247</v>
      </c>
      <c r="D569" s="5" t="str">
        <f>HYPERLINK(I569, C569)</f>
        <v>Буденовка 8-кл. оригинал.</v>
      </c>
      <c r="E569" s="5" t="s">
        <v>1</v>
      </c>
      <c r="F569" s="11" t="s">
        <v>6074</v>
      </c>
      <c r="G569" s="6">
        <v>2743</v>
      </c>
      <c r="H569" t="s">
        <v>248</v>
      </c>
      <c r="I569" t="str">
        <f>CONCATENATE("http://opt.sauna-shops.ru/526-modelnye-shapki/",A569,"-",H569,".html")</f>
        <v>http://opt.sauna-shops.ru/526-modelnye-shapki/124-budenovka-8-kl-original.html</v>
      </c>
      <c r="J569" s="2" t="str">
        <f t="shared" si="10"/>
        <v>http://opt.sauna-shops.ru/526-modelnye-shapki/124-budenovka-8-kl-original.html</v>
      </c>
      <c r="K569" s="5"/>
    </row>
    <row r="570" spans="1:11" x14ac:dyDescent="0.25">
      <c r="A570" s="10">
        <v>125</v>
      </c>
      <c r="B570" s="5" t="s">
        <v>6058</v>
      </c>
      <c r="C570" s="5" t="s">
        <v>249</v>
      </c>
      <c r="D570" s="5" t="str">
        <f>HYPERLINK(I570, C570)</f>
        <v>Буденовка 8-кл. оригинал. (со звездой)</v>
      </c>
      <c r="E570" s="5" t="s">
        <v>1</v>
      </c>
      <c r="F570" s="11" t="s">
        <v>6078</v>
      </c>
      <c r="G570" s="6">
        <v>2744</v>
      </c>
      <c r="H570" t="s">
        <v>250</v>
      </c>
      <c r="I570" t="str">
        <f>CONCATENATE("http://opt.sauna-shops.ru/526-modelnye-shapki/",A570,"-",H570,".html")</f>
        <v>http://opt.sauna-shops.ru/526-modelnye-shapki/125-budenovka-8-kl-original-so-zvezdoj.html</v>
      </c>
      <c r="J570" s="2" t="str">
        <f t="shared" si="10"/>
        <v>http://opt.sauna-shops.ru/526-modelnye-shapki/125-budenovka-8-kl-original-so-zvezdoj.html</v>
      </c>
      <c r="K570" s="5"/>
    </row>
    <row r="571" spans="1:11" x14ac:dyDescent="0.25">
      <c r="A571" s="10">
        <v>126</v>
      </c>
      <c r="B571" s="5" t="s">
        <v>6059</v>
      </c>
      <c r="C571" s="5" t="s">
        <v>251</v>
      </c>
      <c r="D571" s="5" t="str">
        <f>HYPERLINK(I571, C571)</f>
        <v>Ушанка с выш. (шинель)</v>
      </c>
      <c r="E571" s="5" t="s">
        <v>1</v>
      </c>
      <c r="F571" s="11" t="s">
        <v>6250</v>
      </c>
      <c r="G571" s="6">
        <v>2774</v>
      </c>
      <c r="H571" t="s">
        <v>252</v>
      </c>
      <c r="I571" t="str">
        <f>CONCATENATE("http://opt.sauna-shops.ru/526-modelnye-shapki/",A571,"-",H571,".html")</f>
        <v>http://opt.sauna-shops.ru/526-modelnye-shapki/126-ushanka-s-vysh-shinel.html</v>
      </c>
      <c r="J571" s="2" t="str">
        <f t="shared" ref="J571:J634" si="11">HYPERLINK(I571)</f>
        <v>http://opt.sauna-shops.ru/526-modelnye-shapki/126-ushanka-s-vysh-shinel.html</v>
      </c>
      <c r="K571" s="5"/>
    </row>
    <row r="572" spans="1:11" x14ac:dyDescent="0.25">
      <c r="A572" s="10">
        <v>127</v>
      </c>
      <c r="B572" s="5" t="s">
        <v>6058</v>
      </c>
      <c r="C572" s="5" t="s">
        <v>253</v>
      </c>
      <c r="D572" s="5" t="str">
        <f>HYPERLINK(I572, C572)</f>
        <v>Шапка для бани и сауны  Дюймовочка кружевная в ассорт. 100% шерсть</v>
      </c>
      <c r="E572" s="5" t="s">
        <v>1</v>
      </c>
      <c r="F572" s="11" t="s">
        <v>6064</v>
      </c>
      <c r="G572" s="6">
        <v>2832</v>
      </c>
      <c r="H572" t="s">
        <v>254</v>
      </c>
      <c r="I572" t="str">
        <f>CONCATENATE("http://opt.sauna-shops.ru/526-modelnye-shapki/",A572,"-",H572,".html")</f>
        <v>http://opt.sauna-shops.ru/526-modelnye-shapki/127-shapka-dlya-bani-i-sauny-babochka-kruzhevnaya-v-assort.html</v>
      </c>
      <c r="J572" s="2" t="str">
        <f t="shared" si="11"/>
        <v>http://opt.sauna-shops.ru/526-modelnye-shapki/127-shapka-dlya-bani-i-sauny-babochka-kruzhevnaya-v-assort.html</v>
      </c>
      <c r="K572" s="5"/>
    </row>
    <row r="573" spans="1:11" x14ac:dyDescent="0.25">
      <c r="A573" s="10">
        <v>128</v>
      </c>
      <c r="B573" s="5" t="s">
        <v>6059</v>
      </c>
      <c r="C573" s="5" t="s">
        <v>255</v>
      </c>
      <c r="D573" s="5" t="str">
        <f>HYPERLINK(I573, C573)</f>
        <v>Папаха триколор (100% шерсть)</v>
      </c>
      <c r="E573" s="5" t="s">
        <v>1</v>
      </c>
      <c r="F573" s="11" t="s">
        <v>6067</v>
      </c>
      <c r="G573" s="6">
        <v>2876</v>
      </c>
      <c r="H573" t="s">
        <v>256</v>
      </c>
      <c r="I573" t="str">
        <f>CONCATENATE("http://opt.sauna-shops.ru/526-modelnye-shapki/",A573,"-",H573,".html")</f>
        <v>http://opt.sauna-shops.ru/526-modelnye-shapki/128-papakha-trikolor-100-sherst.html</v>
      </c>
      <c r="J573" s="2" t="str">
        <f t="shared" si="11"/>
        <v>http://opt.sauna-shops.ru/526-modelnye-shapki/128-papakha-trikolor-100-sherst.html</v>
      </c>
      <c r="K573" s="5"/>
    </row>
    <row r="574" spans="1:11" x14ac:dyDescent="0.25">
      <c r="A574" s="10">
        <v>129</v>
      </c>
      <c r="B574" s="5" t="s">
        <v>6058</v>
      </c>
      <c r="C574" s="5" t="s">
        <v>257</v>
      </c>
      <c r="D574" s="5" t="str">
        <f>HYPERLINK(I574, C574)</f>
        <v>Косынка женская (звезда)</v>
      </c>
      <c r="E574" s="5" t="s">
        <v>1</v>
      </c>
      <c r="F574" s="11" t="s">
        <v>6250</v>
      </c>
      <c r="G574" s="6">
        <v>2920</v>
      </c>
      <c r="H574" t="s">
        <v>258</v>
      </c>
      <c r="I574" t="str">
        <f>CONCATENATE("http://opt.sauna-shops.ru/526-modelnye-shapki/",A574,"-",H574,".html")</f>
        <v>http://opt.sauna-shops.ru/526-modelnye-shapki/129-kosynka-zhenskaya-zvezda.html</v>
      </c>
      <c r="J574" s="2" t="str">
        <f t="shared" si="11"/>
        <v>http://opt.sauna-shops.ru/526-modelnye-shapki/129-kosynka-zhenskaya-zvezda.html</v>
      </c>
      <c r="K574" s="5"/>
    </row>
    <row r="575" spans="1:11" x14ac:dyDescent="0.25">
      <c r="A575" s="10">
        <v>130</v>
      </c>
      <c r="B575" s="5" t="s">
        <v>6059</v>
      </c>
      <c r="C575" s="5" t="s">
        <v>259</v>
      </c>
      <c r="D575" s="5" t="str">
        <f>HYPERLINK(I575, C575)</f>
        <v>Буденовка 8-кл. (черная шинель)</v>
      </c>
      <c r="E575" s="5" t="s">
        <v>1</v>
      </c>
      <c r="F575" s="11" t="s">
        <v>6069</v>
      </c>
      <c r="G575" s="6">
        <v>2941</v>
      </c>
      <c r="H575" t="s">
        <v>260</v>
      </c>
      <c r="I575" t="str">
        <f>CONCATENATE("http://opt.sauna-shops.ru/526-modelnye-shapki/",A575,"-",H575,".html")</f>
        <v>http://opt.sauna-shops.ru/526-modelnye-shapki/130-budenovka-8-kl-chernaya-shinel.html</v>
      </c>
      <c r="J575" s="2" t="str">
        <f t="shared" si="11"/>
        <v>http://opt.sauna-shops.ru/526-modelnye-shapki/130-budenovka-8-kl-chernaya-shinel.html</v>
      </c>
      <c r="K575" s="5"/>
    </row>
    <row r="576" spans="1:11" x14ac:dyDescent="0.25">
      <c r="A576" s="10">
        <v>131</v>
      </c>
      <c r="B576" s="5" t="s">
        <v>6058</v>
      </c>
      <c r="C576" s="5" t="s">
        <v>261</v>
      </c>
      <c r="D576" s="5" t="str">
        <f>HYPERLINK(I576, C576)</f>
        <v>Фуражка для бани Капитан</v>
      </c>
      <c r="E576" s="5" t="s">
        <v>1</v>
      </c>
      <c r="F576" s="11" t="s">
        <v>6071</v>
      </c>
      <c r="G576" s="6">
        <v>2945</v>
      </c>
      <c r="H576" t="s">
        <v>262</v>
      </c>
      <c r="I576" t="str">
        <f>CONCATENATE("http://opt.sauna-shops.ru/526-modelnye-shapki/",A576,"-",H576,".html")</f>
        <v>http://opt.sauna-shops.ru/526-modelnye-shapki/131-furazhka-dlya-bani-kapitan.html</v>
      </c>
      <c r="J576" s="2" t="str">
        <f t="shared" si="11"/>
        <v>http://opt.sauna-shops.ru/526-modelnye-shapki/131-furazhka-dlya-bani-kapitan.html</v>
      </c>
      <c r="K576" s="5"/>
    </row>
    <row r="577" spans="1:11" x14ac:dyDescent="0.25">
      <c r="A577" s="10">
        <v>132</v>
      </c>
      <c r="B577" s="5" t="s">
        <v>6058</v>
      </c>
      <c r="C577" s="5" t="s">
        <v>263</v>
      </c>
      <c r="D577" s="5" t="str">
        <f>HYPERLINK(I577, C577)</f>
        <v>Колокольчик комби (цветной)</v>
      </c>
      <c r="E577" s="5" t="s">
        <v>1</v>
      </c>
      <c r="F577" s="11" t="s">
        <v>6067</v>
      </c>
      <c r="G577" s="6">
        <v>2957</v>
      </c>
      <c r="H577" t="s">
        <v>264</v>
      </c>
      <c r="I577" t="str">
        <f>CONCATENATE("http://opt.sauna-shops.ru/526-modelnye-shapki/",A577,"-",H577,".html")</f>
        <v>http://opt.sauna-shops.ru/526-modelnye-shapki/132-kolokolchik-kombi-cvetnoj.html</v>
      </c>
      <c r="J577" s="2" t="str">
        <f t="shared" si="11"/>
        <v>http://opt.sauna-shops.ru/526-modelnye-shapki/132-kolokolchik-kombi-cvetnoj.html</v>
      </c>
      <c r="K577" s="5"/>
    </row>
    <row r="578" spans="1:11" x14ac:dyDescent="0.25">
      <c r="A578" s="10">
        <v>133</v>
      </c>
      <c r="B578" s="5" t="s">
        <v>6058</v>
      </c>
      <c r="C578" s="5" t="s">
        <v>265</v>
      </c>
      <c r="D578" s="5" t="str">
        <f>HYPERLINK(I578, C578)</f>
        <v>Панама дамская (цветной кант)</v>
      </c>
      <c r="E578" s="5" t="s">
        <v>1</v>
      </c>
      <c r="F578" s="11" t="s">
        <v>6063</v>
      </c>
      <c r="G578" s="6">
        <v>2960</v>
      </c>
      <c r="H578" t="s">
        <v>266</v>
      </c>
      <c r="I578" t="str">
        <f>CONCATENATE("http://opt.sauna-shops.ru/526-modelnye-shapki/",A578,"-",H578,".html")</f>
        <v>http://opt.sauna-shops.ru/526-modelnye-shapki/133-panama-damskaya-cvetnoj-kant.html</v>
      </c>
      <c r="J578" s="2" t="str">
        <f t="shared" si="11"/>
        <v>http://opt.sauna-shops.ru/526-modelnye-shapki/133-panama-damskaya-cvetnoj-kant.html</v>
      </c>
      <c r="K578" s="5"/>
    </row>
    <row r="579" spans="1:11" x14ac:dyDescent="0.25">
      <c r="A579" s="10">
        <v>134</v>
      </c>
      <c r="B579" s="5" t="s">
        <v>6058</v>
      </c>
      <c r="C579" s="5" t="s">
        <v>267</v>
      </c>
      <c r="D579" s="5" t="str">
        <f>HYPERLINK(I579, C579)</f>
        <v>Феска полноцветная</v>
      </c>
      <c r="E579" s="5" t="s">
        <v>1</v>
      </c>
      <c r="F579" s="11" t="s">
        <v>6064</v>
      </c>
      <c r="G579" s="6">
        <v>2961</v>
      </c>
      <c r="H579" t="s">
        <v>268</v>
      </c>
      <c r="I579" t="str">
        <f>CONCATENATE("http://opt.sauna-shops.ru/526-modelnye-shapki/",A579,"-",H579,".html")</f>
        <v>http://opt.sauna-shops.ru/526-modelnye-shapki/134-feska-polnocvetnaya.html</v>
      </c>
      <c r="J579" s="2" t="str">
        <f t="shared" si="11"/>
        <v>http://opt.sauna-shops.ru/526-modelnye-shapki/134-feska-polnocvetnaya.html</v>
      </c>
      <c r="K579" s="5"/>
    </row>
    <row r="580" spans="1:11" x14ac:dyDescent="0.25">
      <c r="A580" s="10">
        <v>135</v>
      </c>
      <c r="B580" s="5" t="s">
        <v>6059</v>
      </c>
      <c r="C580" s="5" t="s">
        <v>269</v>
      </c>
      <c r="D580" s="5" t="str">
        <f>HYPERLINK(I580, C580)</f>
        <v>Буденовка Богатырь белая (шерсть)</v>
      </c>
      <c r="E580" s="5" t="s">
        <v>1</v>
      </c>
      <c r="F580" s="11" t="s">
        <v>6250</v>
      </c>
      <c r="G580" s="6">
        <v>2977</v>
      </c>
      <c r="H580" t="s">
        <v>270</v>
      </c>
      <c r="I580" t="str">
        <f>CONCATENATE("http://opt.sauna-shops.ru/526-modelnye-shapki/",A580,"-",H580,".html")</f>
        <v>http://opt.sauna-shops.ru/526-modelnye-shapki/135-budenovka-bogatyr-belaya-sherst.html</v>
      </c>
      <c r="J580" s="2" t="str">
        <f t="shared" si="11"/>
        <v>http://opt.sauna-shops.ru/526-modelnye-shapki/135-budenovka-bogatyr-belaya-sherst.html</v>
      </c>
      <c r="K580" s="5"/>
    </row>
    <row r="581" spans="1:11" x14ac:dyDescent="0.25">
      <c r="A581" s="10">
        <v>136</v>
      </c>
      <c r="B581" s="5" t="s">
        <v>6059</v>
      </c>
      <c r="C581" s="5" t="s">
        <v>271</v>
      </c>
      <c r="D581" s="5" t="str">
        <f>HYPERLINK(I581, C581)</f>
        <v>Буденовка Богатырь серая (шерсть)</v>
      </c>
      <c r="E581" s="5" t="s">
        <v>1</v>
      </c>
      <c r="F581" s="11" t="s">
        <v>6250</v>
      </c>
      <c r="G581" s="6">
        <v>2978</v>
      </c>
      <c r="H581" t="s">
        <v>272</v>
      </c>
      <c r="I581" t="str">
        <f>CONCATENATE("http://opt.sauna-shops.ru/526-modelnye-shapki/",A581,"-",H581,".html")</f>
        <v>http://opt.sauna-shops.ru/526-modelnye-shapki/136-budenovka-bogatyr-seraya-sherst.html</v>
      </c>
      <c r="J581" s="2" t="str">
        <f t="shared" si="11"/>
        <v>http://opt.sauna-shops.ru/526-modelnye-shapki/136-budenovka-bogatyr-seraya-sherst.html</v>
      </c>
      <c r="K581" s="5"/>
    </row>
    <row r="582" spans="1:11" x14ac:dyDescent="0.25">
      <c r="A582" s="10">
        <v>137</v>
      </c>
      <c r="B582" s="5" t="s">
        <v>6058</v>
      </c>
      <c r="C582" s="5" t="s">
        <v>273</v>
      </c>
      <c r="D582" s="5" t="str">
        <f>HYPERLINK(I582, C582)</f>
        <v>Летчик комби (фетр цветной, синий)</v>
      </c>
      <c r="E582" s="5" t="s">
        <v>1</v>
      </c>
      <c r="F582" s="11" t="s">
        <v>6069</v>
      </c>
      <c r="G582" s="6">
        <v>2996</v>
      </c>
      <c r="H582" t="s">
        <v>274</v>
      </c>
      <c r="I582" t="str">
        <f>CONCATENATE("http://opt.sauna-shops.ru/526-modelnye-shapki/",A582,"-",H582,".html")</f>
        <v>http://opt.sauna-shops.ru/526-modelnye-shapki/137-letchik-kombi-fetr-cvetnoj.html</v>
      </c>
      <c r="J582" s="2" t="str">
        <f t="shared" si="11"/>
        <v>http://opt.sauna-shops.ru/526-modelnye-shapki/137-letchik-kombi-fetr-cvetnoj.html</v>
      </c>
      <c r="K582" s="5"/>
    </row>
    <row r="583" spans="1:11" x14ac:dyDescent="0.25">
      <c r="A583" s="10">
        <v>138</v>
      </c>
      <c r="B583" s="5" t="s">
        <v>6058</v>
      </c>
      <c r="C583" s="5" t="s">
        <v>275</v>
      </c>
      <c r="D583" s="5" t="str">
        <f>HYPERLINK(I583, C583)</f>
        <v>Летчик ч/б ПШ</v>
      </c>
      <c r="E583" s="5" t="s">
        <v>1</v>
      </c>
      <c r="F583" s="11" t="s">
        <v>6066</v>
      </c>
      <c r="G583" s="6">
        <v>2997</v>
      </c>
      <c r="H583" t="s">
        <v>276</v>
      </c>
      <c r="I583" t="str">
        <f>CONCATENATE("http://opt.sauna-shops.ru/526-modelnye-shapki/",A583,"-",H583,".html")</f>
        <v>http://opt.sauna-shops.ru/526-modelnye-shapki/138-letchik-ch-b-psh.html</v>
      </c>
      <c r="J583" s="2" t="str">
        <f t="shared" si="11"/>
        <v>http://opt.sauna-shops.ru/526-modelnye-shapki/138-letchik-ch-b-psh.html</v>
      </c>
      <c r="K583" s="5"/>
    </row>
    <row r="584" spans="1:11" x14ac:dyDescent="0.25">
      <c r="A584" s="10">
        <v>139</v>
      </c>
      <c r="B584" s="5" t="s">
        <v>6058</v>
      </c>
      <c r="C584" s="5" t="s">
        <v>277</v>
      </c>
      <c r="D584" s="5" t="str">
        <f>HYPERLINK(I584, C584)</f>
        <v>Панама дамская полноцветная</v>
      </c>
      <c r="E584" s="5" t="s">
        <v>1</v>
      </c>
      <c r="F584" s="11" t="s">
        <v>6069</v>
      </c>
      <c r="G584" s="6">
        <v>2998</v>
      </c>
      <c r="H584" t="s">
        <v>278</v>
      </c>
      <c r="I584" t="str">
        <f>CONCATENATE("http://opt.sauna-shops.ru/526-modelnye-shapki/",A584,"-",H584,".html")</f>
        <v>http://opt.sauna-shops.ru/526-modelnye-shapki/139-panama-damskaya-polnocvetnaya.html</v>
      </c>
      <c r="J584" s="2" t="str">
        <f t="shared" si="11"/>
        <v>http://opt.sauna-shops.ru/526-modelnye-shapki/139-panama-damskaya-polnocvetnaya.html</v>
      </c>
      <c r="K584" s="5"/>
    </row>
    <row r="585" spans="1:11" x14ac:dyDescent="0.25">
      <c r="A585" s="10">
        <v>140</v>
      </c>
      <c r="B585" s="5" t="s">
        <v>6058</v>
      </c>
      <c r="C585" s="5" t="s">
        <v>279</v>
      </c>
      <c r="D585" s="5" t="str">
        <f>HYPERLINK(I585, C585)</f>
        <v>Рога викинг (нос) ПШ комби</v>
      </c>
      <c r="E585" s="5" t="s">
        <v>1</v>
      </c>
      <c r="F585" s="11" t="s">
        <v>6070</v>
      </c>
      <c r="G585" s="6">
        <v>2999</v>
      </c>
      <c r="H585" t="s">
        <v>280</v>
      </c>
      <c r="I585" t="str">
        <f>CONCATENATE("http://opt.sauna-shops.ru/526-modelnye-shapki/",A585,"-",H585,".html")</f>
        <v>http://opt.sauna-shops.ru/526-modelnye-shapki/140-roga-viking-nos-psh-kombi.html</v>
      </c>
      <c r="J585" s="2" t="str">
        <f t="shared" si="11"/>
        <v>http://opt.sauna-shops.ru/526-modelnye-shapki/140-roga-viking-nos-psh-kombi.html</v>
      </c>
      <c r="K585" s="5"/>
    </row>
    <row r="586" spans="1:11" x14ac:dyDescent="0.25">
      <c r="A586" s="10">
        <v>141</v>
      </c>
      <c r="B586" s="5" t="s">
        <v>6058</v>
      </c>
      <c r="C586" s="5" t="s">
        <v>281</v>
      </c>
      <c r="D586" s="5" t="str">
        <f>HYPERLINK(I586, C586)</f>
        <v>Танкист звезда ПШ Бежевый</v>
      </c>
      <c r="E586" s="5" t="s">
        <v>1</v>
      </c>
      <c r="F586" s="11" t="s">
        <v>6070</v>
      </c>
      <c r="G586" s="6">
        <v>3001</v>
      </c>
      <c r="H586" t="s">
        <v>282</v>
      </c>
      <c r="I586" t="str">
        <f>CONCATENATE("http://opt.sauna-shops.ru/526-modelnye-shapki/",A586,"-",H586,".html")</f>
        <v>http://opt.sauna-shops.ru/526-modelnye-shapki/141-tankist-zvezda-psh.html</v>
      </c>
      <c r="J586" s="2" t="str">
        <f t="shared" si="11"/>
        <v>http://opt.sauna-shops.ru/526-modelnye-shapki/141-tankist-zvezda-psh.html</v>
      </c>
      <c r="K586" s="5"/>
    </row>
    <row r="587" spans="1:11" x14ac:dyDescent="0.25">
      <c r="A587" s="10">
        <v>142</v>
      </c>
      <c r="B587" s="5" t="s">
        <v>6058</v>
      </c>
      <c r="C587" s="5" t="s">
        <v>283</v>
      </c>
      <c r="D587" s="5" t="str">
        <f>HYPERLINK(I587, C587)</f>
        <v>Буденовка 8-кл. оригинал. (триколор с гербом)</v>
      </c>
      <c r="E587" s="5" t="s">
        <v>1</v>
      </c>
      <c r="F587" s="11" t="s">
        <v>6071</v>
      </c>
      <c r="G587" s="6">
        <v>3024</v>
      </c>
      <c r="H587" t="s">
        <v>284</v>
      </c>
      <c r="I587" t="str">
        <f>CONCATENATE("http://opt.sauna-shops.ru/526-modelnye-shapki/",A587,"-",H587,".html")</f>
        <v>http://opt.sauna-shops.ru/526-modelnye-shapki/142-budenovka-8-kl-original-trikolor-s-gerbom.html</v>
      </c>
      <c r="J587" s="2" t="str">
        <f t="shared" si="11"/>
        <v>http://opt.sauna-shops.ru/526-modelnye-shapki/142-budenovka-8-kl-original-trikolor-s-gerbom.html</v>
      </c>
      <c r="K587" s="5"/>
    </row>
    <row r="588" spans="1:11" x14ac:dyDescent="0.25">
      <c r="A588" s="10">
        <v>143</v>
      </c>
      <c r="B588" s="5" t="s">
        <v>6058</v>
      </c>
      <c r="C588" s="5" t="s">
        <v>285</v>
      </c>
      <c r="D588" s="5" t="str">
        <f>HYPERLINK(I588, C588)</f>
        <v>Панама с вышивка ПШ (шнурок) в ассорт.</v>
      </c>
      <c r="E588" s="5" t="s">
        <v>1</v>
      </c>
      <c r="F588" s="11" t="s">
        <v>6064</v>
      </c>
      <c r="G588" s="6">
        <v>3533</v>
      </c>
      <c r="H588" t="s">
        <v>286</v>
      </c>
      <c r="I588" t="str">
        <f>CONCATENATE("http://opt.sauna-shops.ru/526-modelnye-shapki/",A588,"-",H588,".html")</f>
        <v>http://opt.sauna-shops.ru/526-modelnye-shapki/143-panama-s-vyshivka-psh-shnurok-v-assort.html</v>
      </c>
      <c r="J588" s="2" t="str">
        <f t="shared" si="11"/>
        <v>http://opt.sauna-shops.ru/526-modelnye-shapki/143-panama-s-vyshivka-psh-shnurok-v-assort.html</v>
      </c>
      <c r="K588" s="5"/>
    </row>
    <row r="589" spans="1:11" x14ac:dyDescent="0.25">
      <c r="A589" s="10">
        <v>144</v>
      </c>
      <c r="B589" s="5" t="s">
        <v>6058</v>
      </c>
      <c r="C589" s="5" t="s">
        <v>287</v>
      </c>
      <c r="D589" s="5" t="str">
        <f>HYPERLINK(I589, C589)</f>
        <v>Ушанка За ВДВ комби шерсть белый перед</v>
      </c>
      <c r="E589" s="5" t="s">
        <v>1</v>
      </c>
      <c r="F589" s="11" t="s">
        <v>6076</v>
      </c>
      <c r="G589" s="6">
        <v>3301</v>
      </c>
      <c r="H589" t="s">
        <v>288</v>
      </c>
      <c r="I589" t="str">
        <f>CONCATENATE("http://opt.sauna-shops.ru/526-modelnye-shapki/",A589,"-",H589,".html")</f>
        <v>http://opt.sauna-shops.ru/526-modelnye-shapki/144-ushanka-za-vdv-kombi-sherst-belyj-pered.html</v>
      </c>
      <c r="J589" s="2" t="str">
        <f t="shared" si="11"/>
        <v>http://opt.sauna-shops.ru/526-modelnye-shapki/144-ushanka-za-vdv-kombi-sherst-belyj-pered.html</v>
      </c>
      <c r="K589" s="5"/>
    </row>
    <row r="590" spans="1:11" x14ac:dyDescent="0.25">
      <c r="A590" s="10">
        <v>145</v>
      </c>
      <c r="B590" s="5" t="s">
        <v>6058</v>
      </c>
      <c r="C590" s="5" t="s">
        <v>289</v>
      </c>
      <c r="D590" s="5" t="str">
        <f>HYPERLINK(I590, C590)</f>
        <v>Ушанка с выш За ВДВ комби (шерсть) ПШ</v>
      </c>
      <c r="E590" s="5" t="s">
        <v>1</v>
      </c>
      <c r="F590" s="11" t="s">
        <v>6076</v>
      </c>
      <c r="G590" s="6">
        <v>3302</v>
      </c>
      <c r="H590" t="s">
        <v>290</v>
      </c>
      <c r="I590" t="str">
        <f>CONCATENATE("http://opt.sauna-shops.ru/526-modelnye-shapki/",A590,"-",H590,".html")</f>
        <v>http://opt.sauna-shops.ru/526-modelnye-shapki/145-ushanka-s-vysh-za-vdv-kombi-sherst-psh.html</v>
      </c>
      <c r="J590" s="2" t="str">
        <f t="shared" si="11"/>
        <v>http://opt.sauna-shops.ru/526-modelnye-shapki/145-ushanka-s-vysh-za-vdv-kombi-sherst-psh.html</v>
      </c>
      <c r="K590" s="5"/>
    </row>
    <row r="591" spans="1:11" x14ac:dyDescent="0.25">
      <c r="A591" s="10">
        <v>146</v>
      </c>
      <c r="B591" s="5" t="s">
        <v>6058</v>
      </c>
      <c r="C591" s="5" t="s">
        <v>291</v>
      </c>
      <c r="D591" s="5" t="str">
        <f>HYPERLINK(I591, C591)</f>
        <v>Ушанка с выш За Родину комби ПШ</v>
      </c>
      <c r="E591" s="5" t="s">
        <v>1</v>
      </c>
      <c r="F591" s="11" t="s">
        <v>6070</v>
      </c>
      <c r="G591" s="6">
        <v>3303</v>
      </c>
      <c r="H591" t="s">
        <v>292</v>
      </c>
      <c r="I591" t="str">
        <f>CONCATENATE("http://opt.sauna-shops.ru/526-modelnye-shapki/",A591,"-",H591,".html")</f>
        <v>http://opt.sauna-shops.ru/526-modelnye-shapki/146-ushanka-s-vysh-za-rodinu-kombi-psh.html</v>
      </c>
      <c r="J591" s="2" t="str">
        <f t="shared" si="11"/>
        <v>http://opt.sauna-shops.ru/526-modelnye-shapki/146-ushanka-s-vysh-za-rodinu-kombi-psh.html</v>
      </c>
      <c r="K591" s="5"/>
    </row>
    <row r="592" spans="1:11" x14ac:dyDescent="0.25">
      <c r="A592" s="10">
        <v>147</v>
      </c>
      <c r="B592" s="5" t="s">
        <v>6058</v>
      </c>
      <c r="C592" s="5" t="s">
        <v>293</v>
      </c>
      <c r="D592" s="5" t="str">
        <f>HYPERLINK(I592, C592)</f>
        <v>Папаха Чапай ПШ</v>
      </c>
      <c r="E592" s="5" t="s">
        <v>1</v>
      </c>
      <c r="F592" s="11" t="s">
        <v>6066</v>
      </c>
      <c r="G592" s="6">
        <v>3467</v>
      </c>
      <c r="H592" t="s">
        <v>294</v>
      </c>
      <c r="I592" t="str">
        <f>CONCATENATE("http://opt.sauna-shops.ru/526-modelnye-shapki/",A592,"-",H592,".html")</f>
        <v>http://opt.sauna-shops.ru/526-modelnye-shapki/147-papakha-chapaj-psh.html</v>
      </c>
      <c r="J592" s="2" t="str">
        <f t="shared" si="11"/>
        <v>http://opt.sauna-shops.ru/526-modelnye-shapki/147-papakha-chapaj-psh.html</v>
      </c>
      <c r="K592" s="5"/>
    </row>
    <row r="593" spans="1:11" x14ac:dyDescent="0.25">
      <c r="A593" s="10">
        <v>148</v>
      </c>
      <c r="B593" s="5" t="s">
        <v>6058</v>
      </c>
      <c r="C593" s="5" t="s">
        <v>295</v>
      </c>
      <c r="D593" s="5" t="str">
        <f>HYPERLINK(I593, C593)</f>
        <v>Шапка для бани Колокольчик" фетр"</v>
      </c>
      <c r="E593" s="5" t="s">
        <v>1</v>
      </c>
      <c r="F593" s="11" t="s">
        <v>6067</v>
      </c>
      <c r="G593" s="6">
        <v>3472</v>
      </c>
      <c r="H593" t="s">
        <v>296</v>
      </c>
      <c r="I593" t="str">
        <f>CONCATENATE("http://opt.sauna-shops.ru/526-modelnye-shapki/",A593,"-",H593,".html")</f>
        <v>http://opt.sauna-shops.ru/526-modelnye-shapki/148-shapka-dlya-bani-kolokolchik-fetr.html</v>
      </c>
      <c r="J593" s="2" t="str">
        <f t="shared" si="11"/>
        <v>http://opt.sauna-shops.ru/526-modelnye-shapki/148-shapka-dlya-bani-kolokolchik-fetr.html</v>
      </c>
      <c r="K593" s="5"/>
    </row>
    <row r="594" spans="1:11" x14ac:dyDescent="0.25">
      <c r="A594" s="10">
        <v>149</v>
      </c>
      <c r="B594" s="5" t="s">
        <v>6059</v>
      </c>
      <c r="C594" s="5" t="s">
        <v>297</v>
      </c>
      <c r="D594" s="5" t="str">
        <f>HYPERLINK(I594, C594)</f>
        <v>Папаха Чапай"  шерсть"</v>
      </c>
      <c r="E594" s="5" t="s">
        <v>1</v>
      </c>
      <c r="F594" s="11" t="s">
        <v>6063</v>
      </c>
      <c r="G594" s="6">
        <v>3489</v>
      </c>
      <c r="H594" t="s">
        <v>298</v>
      </c>
      <c r="I594" t="str">
        <f>CONCATENATE("http://opt.sauna-shops.ru/526-modelnye-shapki/",A594,"-",H594,".html")</f>
        <v>http://opt.sauna-shops.ru/526-modelnye-shapki/149-papakha-chapaj-sherst.html</v>
      </c>
      <c r="J594" s="2" t="str">
        <f t="shared" si="11"/>
        <v>http://opt.sauna-shops.ru/526-modelnye-shapki/149-papakha-chapaj-sherst.html</v>
      </c>
      <c r="K594" s="5"/>
    </row>
    <row r="595" spans="1:11" x14ac:dyDescent="0.25">
      <c r="A595" s="10">
        <v>150</v>
      </c>
      <c r="B595" s="5" t="s">
        <v>6059</v>
      </c>
      <c r="C595" s="5" t="s">
        <v>299</v>
      </c>
      <c r="D595" s="5" t="str">
        <f>HYPERLINK(I595, C595)</f>
        <v>Бейсболка с регулятором 100% шерсть</v>
      </c>
      <c r="E595" s="5" t="s">
        <v>1</v>
      </c>
      <c r="F595" s="11" t="s">
        <v>6250</v>
      </c>
      <c r="G595" s="6">
        <v>3499</v>
      </c>
      <c r="H595" t="s">
        <v>300</v>
      </c>
      <c r="I595" t="str">
        <f>CONCATENATE("http://opt.sauna-shops.ru/526-modelnye-shapki/",A595,"-",H595,".html")</f>
        <v>http://opt.sauna-shops.ru/526-modelnye-shapki/150-bejsbolka-s-regulyatorom-100-sherst.html</v>
      </c>
      <c r="J595" s="2" t="str">
        <f t="shared" si="11"/>
        <v>http://opt.sauna-shops.ru/526-modelnye-shapki/150-bejsbolka-s-regulyatorom-100-sherst.html</v>
      </c>
      <c r="K595" s="5"/>
    </row>
    <row r="596" spans="1:11" x14ac:dyDescent="0.25">
      <c r="A596" s="10">
        <v>151</v>
      </c>
      <c r="B596" s="5" t="s">
        <v>6058</v>
      </c>
      <c r="C596" s="5" t="s">
        <v>301</v>
      </c>
      <c r="D596" s="5" t="str">
        <f>HYPERLINK(I596, C596)</f>
        <v>Бескозырка Аврора" 100% шерсть"</v>
      </c>
      <c r="E596" s="5" t="s">
        <v>1</v>
      </c>
      <c r="F596" s="11" t="s">
        <v>6071</v>
      </c>
      <c r="G596" s="6">
        <v>3500</v>
      </c>
      <c r="H596" t="s">
        <v>302</v>
      </c>
      <c r="I596" t="str">
        <f>CONCATENATE("http://opt.sauna-shops.ru/526-modelnye-shapki/",A596,"-",H596,".html")</f>
        <v>http://opt.sauna-shops.ru/526-modelnye-shapki/151-beskozyrka-avrora-100-sherst.html</v>
      </c>
      <c r="J596" s="2" t="str">
        <f t="shared" si="11"/>
        <v>http://opt.sauna-shops.ru/526-modelnye-shapki/151-beskozyrka-avrora-100-sherst.html</v>
      </c>
      <c r="K596" s="5"/>
    </row>
    <row r="597" spans="1:11" x14ac:dyDescent="0.25">
      <c r="A597" s="10">
        <v>152</v>
      </c>
      <c r="B597" s="5" t="s">
        <v>6058</v>
      </c>
      <c r="C597" s="5" t="s">
        <v>303</v>
      </c>
      <c r="D597" s="5" t="str">
        <f>HYPERLINK(I597, C597)</f>
        <v>Бескозырка Варягъ" 100% шерсть"</v>
      </c>
      <c r="E597" s="5" t="s">
        <v>1</v>
      </c>
      <c r="F597" s="11" t="s">
        <v>6071</v>
      </c>
      <c r="G597" s="6">
        <v>3501</v>
      </c>
      <c r="H597" t="s">
        <v>304</v>
      </c>
      <c r="I597" t="str">
        <f>CONCATENATE("http://opt.sauna-shops.ru/526-modelnye-shapki/",A597,"-",H597,".html")</f>
        <v>http://opt.sauna-shops.ru/526-modelnye-shapki/152-beskozyrka-varyag-100-sherst.html</v>
      </c>
      <c r="J597" s="2" t="str">
        <f t="shared" si="11"/>
        <v>http://opt.sauna-shops.ru/526-modelnye-shapki/152-beskozyrka-varyag-100-sherst.html</v>
      </c>
      <c r="K597" s="5"/>
    </row>
    <row r="598" spans="1:11" x14ac:dyDescent="0.25">
      <c r="A598" s="10">
        <v>153</v>
      </c>
      <c r="B598" s="5" t="s">
        <v>6058</v>
      </c>
      <c r="C598" s="5" t="s">
        <v>305</v>
      </c>
      <c r="D598" s="5" t="str">
        <f>HYPERLINK(I598, C598)</f>
        <v>Бескозырка, фетр</v>
      </c>
      <c r="E598" s="5" t="s">
        <v>1</v>
      </c>
      <c r="F598" s="11" t="s">
        <v>6075</v>
      </c>
      <c r="G598" s="6">
        <v>3502</v>
      </c>
      <c r="H598" t="s">
        <v>306</v>
      </c>
      <c r="I598" t="str">
        <f>CONCATENATE("http://opt.sauna-shops.ru/526-modelnye-shapki/",A598,"-",H598,".html")</f>
        <v>http://opt.sauna-shops.ru/526-modelnye-shapki/153-beskozyrka-fetr.html</v>
      </c>
      <c r="J598" s="2" t="str">
        <f t="shared" si="11"/>
        <v>http://opt.sauna-shops.ru/526-modelnye-shapki/153-beskozyrka-fetr.html</v>
      </c>
      <c r="K598" s="5"/>
    </row>
    <row r="599" spans="1:11" x14ac:dyDescent="0.25">
      <c r="A599" s="10">
        <v>154</v>
      </c>
      <c r="B599" s="5" t="s">
        <v>6058</v>
      </c>
      <c r="C599" s="5" t="s">
        <v>307</v>
      </c>
      <c r="D599" s="5" t="str">
        <f>HYPERLINK(I599, C599)</f>
        <v>Шлемафон оригинал бежевый</v>
      </c>
      <c r="E599" s="5" t="s">
        <v>1</v>
      </c>
      <c r="F599" s="11" t="s">
        <v>6071</v>
      </c>
      <c r="G599" s="6">
        <v>3550</v>
      </c>
      <c r="H599" t="s">
        <v>308</v>
      </c>
      <c r="I599" t="str">
        <f>CONCATENATE("http://opt.sauna-shops.ru/526-modelnye-shapki/",A599,"-",H599,".html")</f>
        <v>http://opt.sauna-shops.ru/526-modelnye-shapki/154-shlemafon-original-bezhevyj.html</v>
      </c>
      <c r="J599" s="2" t="str">
        <f t="shared" si="11"/>
        <v>http://opt.sauna-shops.ru/526-modelnye-shapki/154-shlemafon-original-bezhevyj.html</v>
      </c>
      <c r="K599" s="5"/>
    </row>
    <row r="600" spans="1:11" x14ac:dyDescent="0.25">
      <c r="A600" s="10">
        <v>155</v>
      </c>
      <c r="B600" s="5" t="s">
        <v>6058</v>
      </c>
      <c r="C600" s="5" t="s">
        <v>309</v>
      </c>
      <c r="D600" s="5" t="str">
        <f>HYPERLINK(I600, C600)</f>
        <v>Шлемафон оригинал серый</v>
      </c>
      <c r="E600" s="5" t="s">
        <v>1</v>
      </c>
      <c r="F600" s="11" t="s">
        <v>6071</v>
      </c>
      <c r="G600" s="6">
        <v>3551</v>
      </c>
      <c r="H600" t="s">
        <v>310</v>
      </c>
      <c r="I600" t="str">
        <f>CONCATENATE("http://opt.sauna-shops.ru/526-modelnye-shapki/",A600,"-",H600,".html")</f>
        <v>http://opt.sauna-shops.ru/526-modelnye-shapki/155-shlemafon-original-seryj.html</v>
      </c>
      <c r="J600" s="2" t="str">
        <f t="shared" si="11"/>
        <v>http://opt.sauna-shops.ru/526-modelnye-shapki/155-shlemafon-original-seryj.html</v>
      </c>
      <c r="K600" s="5"/>
    </row>
    <row r="601" spans="1:11" x14ac:dyDescent="0.25">
      <c r="A601" s="10">
        <v>156</v>
      </c>
      <c r="B601" s="5" t="s">
        <v>6058</v>
      </c>
      <c r="C601" s="5" t="s">
        <v>311</v>
      </c>
      <c r="D601" s="5" t="str">
        <f>HYPERLINK(I601, C601)</f>
        <v>Колпак Рыбацкий" полноцветный фетр"</v>
      </c>
      <c r="E601" s="5" t="s">
        <v>1</v>
      </c>
      <c r="F601" s="11" t="s">
        <v>6069</v>
      </c>
      <c r="G601" s="6">
        <v>3563</v>
      </c>
      <c r="H601" t="s">
        <v>312</v>
      </c>
      <c r="I601" t="str">
        <f>CONCATENATE("http://opt.sauna-shops.ru/526-modelnye-shapki/",A601,"-",H601,".html")</f>
        <v>http://opt.sauna-shops.ru/526-modelnye-shapki/156-kolpak-rybackij-polnocvetnyj-fetr.html</v>
      </c>
      <c r="J601" s="2" t="str">
        <f t="shared" si="11"/>
        <v>http://opt.sauna-shops.ru/526-modelnye-shapki/156-kolpak-rybackij-polnocvetnyj-fetr.html</v>
      </c>
      <c r="K601" s="5"/>
    </row>
    <row r="602" spans="1:11" x14ac:dyDescent="0.25">
      <c r="A602" s="10">
        <v>157</v>
      </c>
      <c r="B602" s="5" t="s">
        <v>6058</v>
      </c>
      <c r="C602" s="5" t="s">
        <v>313</v>
      </c>
      <c r="D602" s="5" t="str">
        <f>HYPERLINK(I602, C602)</f>
        <v>Ушанка со звездой, полноцветный фетр в ассорт.</v>
      </c>
      <c r="E602" s="5" t="s">
        <v>1</v>
      </c>
      <c r="F602" s="11" t="s">
        <v>6074</v>
      </c>
      <c r="G602" s="6">
        <v>3578</v>
      </c>
      <c r="H602" t="s">
        <v>314</v>
      </c>
      <c r="I602" t="str">
        <f>CONCATENATE("http://opt.sauna-shops.ru/526-modelnye-shapki/",A602,"-",H602,".html")</f>
        <v>http://opt.sauna-shops.ru/526-modelnye-shapki/157-ushanka-so-zvezdoj-polnocvetnyj-fetr-v-assort.html</v>
      </c>
      <c r="J602" s="2" t="str">
        <f t="shared" si="11"/>
        <v>http://opt.sauna-shops.ru/526-modelnye-shapki/157-ushanka-so-zvezdoj-polnocvetnyj-fetr-v-assort.html</v>
      </c>
      <c r="K602" s="5"/>
    </row>
    <row r="603" spans="1:11" x14ac:dyDescent="0.25">
      <c r="A603" s="10">
        <v>158</v>
      </c>
      <c r="B603" s="5" t="s">
        <v>6058</v>
      </c>
      <c r="C603" s="5" t="s">
        <v>315</v>
      </c>
      <c r="D603" s="5" t="str">
        <f>HYPERLINK(I603, C603)</f>
        <v>Папаха серая  ПШ с полосой</v>
      </c>
      <c r="E603" s="5" t="s">
        <v>1</v>
      </c>
      <c r="F603" s="11" t="s">
        <v>6066</v>
      </c>
      <c r="G603" s="6">
        <v>3584</v>
      </c>
      <c r="H603" t="s">
        <v>316</v>
      </c>
      <c r="I603" t="str">
        <f>CONCATENATE("http://opt.sauna-shops.ru/526-modelnye-shapki/",A603,"-",H603,".html")</f>
        <v>http://opt.sauna-shops.ru/526-modelnye-shapki/158-papakha-seraya-psh-s-polosoj.html</v>
      </c>
      <c r="J603" s="2" t="str">
        <f t="shared" si="11"/>
        <v>http://opt.sauna-shops.ru/526-modelnye-shapki/158-papakha-seraya-psh-s-polosoj.html</v>
      </c>
      <c r="K603" s="5"/>
    </row>
    <row r="604" spans="1:11" x14ac:dyDescent="0.25">
      <c r="A604" s="10">
        <v>159</v>
      </c>
      <c r="B604" s="5" t="s">
        <v>6058</v>
      </c>
      <c r="C604" s="5" t="s">
        <v>317</v>
      </c>
      <c r="D604" s="5" t="str">
        <f>HYPERLINK(I604, C604)</f>
        <v>Буденовка-богатырь с окантовкой ПШ</v>
      </c>
      <c r="E604" s="5" t="s">
        <v>1</v>
      </c>
      <c r="F604" s="11" t="s">
        <v>6066</v>
      </c>
      <c r="G604" s="6">
        <v>3619</v>
      </c>
      <c r="H604" t="s">
        <v>318</v>
      </c>
      <c r="I604" t="str">
        <f>CONCATENATE("http://opt.sauna-shops.ru/526-modelnye-shapki/",A604,"-",H604,".html")</f>
        <v>http://opt.sauna-shops.ru/526-modelnye-shapki/159-budenovka-bogatyr-s-okantovkoj.html</v>
      </c>
      <c r="J604" s="2" t="str">
        <f t="shared" si="11"/>
        <v>http://opt.sauna-shops.ru/526-modelnye-shapki/159-budenovka-bogatyr-s-okantovkoj.html</v>
      </c>
      <c r="K604" s="5"/>
    </row>
    <row r="605" spans="1:11" x14ac:dyDescent="0.25">
      <c r="A605" s="10">
        <v>160</v>
      </c>
      <c r="B605" s="5" t="s">
        <v>6058</v>
      </c>
      <c r="C605" s="5" t="s">
        <v>319</v>
      </c>
      <c r="D605" s="5" t="str">
        <f>HYPERLINK(I605, C605)</f>
        <v>Панама дубовые листики</v>
      </c>
      <c r="E605" s="5" t="s">
        <v>1</v>
      </c>
      <c r="F605" s="11" t="s">
        <v>6066</v>
      </c>
      <c r="G605" s="6">
        <v>3646</v>
      </c>
      <c r="H605" t="s">
        <v>320</v>
      </c>
      <c r="I605" t="str">
        <f>CONCATENATE("http://opt.sauna-shops.ru/526-modelnye-shapki/",A605,"-",H605,".html")</f>
        <v>http://opt.sauna-shops.ru/526-modelnye-shapki/160-panama-dubovye-listiki.html</v>
      </c>
      <c r="J605" s="2" t="str">
        <f t="shared" si="11"/>
        <v>http://opt.sauna-shops.ru/526-modelnye-shapki/160-panama-dubovye-listiki.html</v>
      </c>
      <c r="K605" s="5"/>
    </row>
    <row r="606" spans="1:11" x14ac:dyDescent="0.25">
      <c r="A606" s="10">
        <v>161</v>
      </c>
      <c r="B606" s="5" t="s">
        <v>6058</v>
      </c>
      <c r="C606" s="5" t="s">
        <v>321</v>
      </c>
      <c r="D606" s="5" t="str">
        <f>HYPERLINK(I606, C606)</f>
        <v>Танкист оригинал с большой кокардой</v>
      </c>
      <c r="E606" s="5" t="s">
        <v>1</v>
      </c>
      <c r="F606" s="11" t="s">
        <v>6079</v>
      </c>
      <c r="G606" s="6">
        <v>3673</v>
      </c>
      <c r="H606" t="s">
        <v>322</v>
      </c>
      <c r="I606" t="str">
        <f>CONCATENATE("http://opt.sauna-shops.ru/526-modelnye-shapki/",A606,"-",H606,".html")</f>
        <v>http://opt.sauna-shops.ru/526-modelnye-shapki/161-tankist-original-s-bolshoj-kokardoj.html</v>
      </c>
      <c r="J606" s="2" t="str">
        <f t="shared" si="11"/>
        <v>http://opt.sauna-shops.ru/526-modelnye-shapki/161-tankist-original-s-bolshoj-kokardoj.html</v>
      </c>
      <c r="K606" s="5"/>
    </row>
    <row r="607" spans="1:11" x14ac:dyDescent="0.25">
      <c r="A607" s="10">
        <v>162</v>
      </c>
      <c r="B607" s="5" t="s">
        <v>6058</v>
      </c>
      <c r="C607" s="5" t="s">
        <v>323</v>
      </c>
      <c r="D607" s="5" t="str">
        <f>HYPERLINK(I607, C607)</f>
        <v>Фуражка без вышивки шерсть</v>
      </c>
      <c r="E607" s="5" t="s">
        <v>1</v>
      </c>
      <c r="F607" s="11" t="s">
        <v>6080</v>
      </c>
      <c r="G607" s="6">
        <v>3680</v>
      </c>
      <c r="H607" t="s">
        <v>324</v>
      </c>
      <c r="I607" t="str">
        <f>CONCATENATE("http://opt.sauna-shops.ru/526-modelnye-shapki/",A607,"-",H607,".html")</f>
        <v>http://opt.sauna-shops.ru/526-modelnye-shapki/162-furazhka-bez-vyshivki-sherst.html</v>
      </c>
      <c r="J607" s="2" t="str">
        <f t="shared" si="11"/>
        <v>http://opt.sauna-shops.ru/526-modelnye-shapki/162-furazhka-bez-vyshivki-sherst.html</v>
      </c>
      <c r="K607" s="5"/>
    </row>
    <row r="608" spans="1:11" x14ac:dyDescent="0.25">
      <c r="A608" s="10">
        <v>163</v>
      </c>
      <c r="B608" s="5" t="s">
        <v>6058</v>
      </c>
      <c r="C608" s="5" t="s">
        <v>325</v>
      </c>
      <c r="D608" s="5" t="str">
        <f>HYPERLINK(I608, C608)</f>
        <v>Фуражка Капитан" ПШ"</v>
      </c>
      <c r="E608" s="5" t="s">
        <v>1</v>
      </c>
      <c r="F608" s="11" t="s">
        <v>6065</v>
      </c>
      <c r="G608" s="6">
        <v>3681</v>
      </c>
      <c r="H608" t="s">
        <v>326</v>
      </c>
      <c r="I608" t="str">
        <f>CONCATENATE("http://opt.sauna-shops.ru/526-modelnye-shapki/",A608,"-",H608,".html")</f>
        <v>http://opt.sauna-shops.ru/526-modelnye-shapki/163-furazhka-kapitan-psh.html</v>
      </c>
      <c r="J608" s="2" t="str">
        <f t="shared" si="11"/>
        <v>http://opt.sauna-shops.ru/526-modelnye-shapki/163-furazhka-kapitan-psh.html</v>
      </c>
      <c r="K608" s="5"/>
    </row>
    <row r="609" spans="1:11" x14ac:dyDescent="0.25">
      <c r="A609" s="10">
        <v>164</v>
      </c>
      <c r="B609" s="5" t="s">
        <v>6058</v>
      </c>
      <c r="C609" s="5" t="s">
        <v>327</v>
      </c>
      <c r="D609" s="5" t="str">
        <f>HYPERLINK(I609, C609)</f>
        <v>Шапка Блондинка" с косичками"</v>
      </c>
      <c r="E609" s="5" t="s">
        <v>1</v>
      </c>
      <c r="F609" s="11" t="s">
        <v>6064</v>
      </c>
      <c r="G609" s="6">
        <v>3688</v>
      </c>
      <c r="H609" t="s">
        <v>328</v>
      </c>
      <c r="I609" t="str">
        <f>CONCATENATE("http://opt.sauna-shops.ru/526-modelnye-shapki/",A609,"-",H609,".html")</f>
        <v>http://opt.sauna-shops.ru/526-modelnye-shapki/164-shapka-blondinka-s-kosichkami.html</v>
      </c>
      <c r="J609" s="2" t="str">
        <f t="shared" si="11"/>
        <v>http://opt.sauna-shops.ru/526-modelnye-shapki/164-shapka-blondinka-s-kosichkami.html</v>
      </c>
      <c r="K609" s="5"/>
    </row>
    <row r="610" spans="1:11" x14ac:dyDescent="0.25">
      <c r="A610" s="10">
        <v>165</v>
      </c>
      <c r="B610" s="5" t="s">
        <v>6058</v>
      </c>
      <c r="C610" s="5" t="s">
        <v>329</v>
      </c>
      <c r="D610" s="5" t="str">
        <f>HYPERLINK(I610, C610)</f>
        <v>Шапка Кокетка" с косичками ПШ"</v>
      </c>
      <c r="E610" s="5" t="s">
        <v>1</v>
      </c>
      <c r="F610" s="11" t="s">
        <v>6070</v>
      </c>
      <c r="G610" s="6">
        <v>3689</v>
      </c>
      <c r="H610" t="s">
        <v>330</v>
      </c>
      <c r="I610" t="str">
        <f>CONCATENATE("http://opt.sauna-shops.ru/526-modelnye-shapki/",A610,"-",H610,".html")</f>
        <v>http://opt.sauna-shops.ru/526-modelnye-shapki/165-shapka-koketka-s-kosichkami-psh.html</v>
      </c>
      <c r="J610" s="2" t="str">
        <f t="shared" si="11"/>
        <v>http://opt.sauna-shops.ru/526-modelnye-shapki/165-shapka-koketka-s-kosichkami-psh.html</v>
      </c>
      <c r="K610" s="5"/>
    </row>
    <row r="611" spans="1:11" x14ac:dyDescent="0.25">
      <c r="A611" s="10">
        <v>166</v>
      </c>
      <c r="B611" s="5" t="s">
        <v>6058</v>
      </c>
      <c r="C611" s="5" t="s">
        <v>331</v>
      </c>
      <c r="D611" s="5" t="str">
        <f>HYPERLINK(I611, C611)</f>
        <v>Шапка Красотка" косичками ПШ"</v>
      </c>
      <c r="E611" s="5" t="s">
        <v>1</v>
      </c>
      <c r="F611" s="11" t="s">
        <v>6070</v>
      </c>
      <c r="G611" s="6">
        <v>3690</v>
      </c>
      <c r="H611" t="s">
        <v>332</v>
      </c>
      <c r="I611" t="str">
        <f>CONCATENATE("http://opt.sauna-shops.ru/526-modelnye-shapki/",A611,"-",H611,".html")</f>
        <v>http://opt.sauna-shops.ru/526-modelnye-shapki/166-shapka-krasotka-kosichkami-psh.html</v>
      </c>
      <c r="J611" s="2" t="str">
        <f t="shared" si="11"/>
        <v>http://opt.sauna-shops.ru/526-modelnye-shapki/166-shapka-krasotka-kosichkami-psh.html</v>
      </c>
      <c r="K611" s="5"/>
    </row>
    <row r="612" spans="1:11" x14ac:dyDescent="0.25">
      <c r="A612" s="10">
        <v>3423</v>
      </c>
      <c r="B612" s="5" t="s">
        <v>6058</v>
      </c>
      <c r="C612" s="5" t="s">
        <v>5523</v>
      </c>
      <c r="D612" s="5" t="str">
        <f>HYPERLINK(I612, C612)</f>
        <v>Буденовка 2-х детал серая ПШ с окантовкой</v>
      </c>
      <c r="E612" s="5" t="s">
        <v>1</v>
      </c>
      <c r="F612" s="11" t="s">
        <v>6066</v>
      </c>
      <c r="G612" s="6">
        <v>4188</v>
      </c>
      <c r="H612" t="s">
        <v>5524</v>
      </c>
      <c r="I612" t="str">
        <f>CONCATENATE("http://opt.sauna-shops.ru/526-modelnye-shapki/",A612,"-",H612,".html")</f>
        <v>http://opt.sauna-shops.ru/526-modelnye-shapki/3423-budenovka-2-kh-detal-seraya-psh-s-okantovkoj.html</v>
      </c>
      <c r="J612" s="2" t="str">
        <f t="shared" si="11"/>
        <v>http://opt.sauna-shops.ru/526-modelnye-shapki/3423-budenovka-2-kh-detal-seraya-psh-s-okantovkoj.html</v>
      </c>
      <c r="K612" s="5"/>
    </row>
    <row r="613" spans="1:11" x14ac:dyDescent="0.25">
      <c r="A613" s="10">
        <v>3424</v>
      </c>
      <c r="B613" s="5" t="s">
        <v>6058</v>
      </c>
      <c r="C613" s="5" t="s">
        <v>5525</v>
      </c>
      <c r="D613" s="5" t="str">
        <f>HYPERLINK(I613, C613)</f>
        <v>Буденовка 2-х детал. белая ПШ</v>
      </c>
      <c r="E613" s="5" t="s">
        <v>1</v>
      </c>
      <c r="F613" s="11" t="s">
        <v>6066</v>
      </c>
      <c r="G613" s="6">
        <v>4189</v>
      </c>
      <c r="H613" t="s">
        <v>5526</v>
      </c>
      <c r="I613" t="str">
        <f>CONCATENATE("http://opt.sauna-shops.ru/526-modelnye-shapki/",A613,"-",H613,".html")</f>
        <v>http://opt.sauna-shops.ru/526-modelnye-shapki/3424-budenovka-2-kh-detal-belaya-psh.html</v>
      </c>
      <c r="J613" s="2" t="str">
        <f t="shared" si="11"/>
        <v>http://opt.sauna-shops.ru/526-modelnye-shapki/3424-budenovka-2-kh-detal-belaya-psh.html</v>
      </c>
      <c r="K613" s="5"/>
    </row>
    <row r="614" spans="1:11" x14ac:dyDescent="0.25">
      <c r="A614" s="10">
        <v>3425</v>
      </c>
      <c r="B614" s="5" t="s">
        <v>6058</v>
      </c>
      <c r="C614" s="5" t="s">
        <v>5527</v>
      </c>
      <c r="D614" s="5" t="str">
        <f>HYPERLINK(I614, C614)</f>
        <v>Буденовка 5 -ти кл белая ПШ</v>
      </c>
      <c r="E614" s="5" t="s">
        <v>1</v>
      </c>
      <c r="F614" s="11" t="s">
        <v>6066</v>
      </c>
      <c r="G614" s="6">
        <v>4190</v>
      </c>
      <c r="H614" t="s">
        <v>5528</v>
      </c>
      <c r="I614" t="str">
        <f>CONCATENATE("http://opt.sauna-shops.ru/526-modelnye-shapki/",A614,"-",H614,".html")</f>
        <v>http://opt.sauna-shops.ru/526-modelnye-shapki/3425-budenovka-5-ti-kl-belaya-psh.html</v>
      </c>
      <c r="J614" s="2" t="str">
        <f t="shared" si="11"/>
        <v>http://opt.sauna-shops.ru/526-modelnye-shapki/3425-budenovka-5-ti-kl-belaya-psh.html</v>
      </c>
      <c r="K614" s="5"/>
    </row>
    <row r="615" spans="1:11" x14ac:dyDescent="0.25">
      <c r="A615" s="10">
        <v>3426</v>
      </c>
      <c r="B615" s="5" t="s">
        <v>6058</v>
      </c>
      <c r="C615" s="5" t="s">
        <v>5529</v>
      </c>
      <c r="D615" s="5" t="str">
        <f>HYPERLINK(I615, C615)</f>
        <v>Буденовка 5-ти кл комби ПШ</v>
      </c>
      <c r="E615" s="5" t="s">
        <v>1</v>
      </c>
      <c r="F615" s="11" t="s">
        <v>6066</v>
      </c>
      <c r="G615" s="6">
        <v>4191</v>
      </c>
      <c r="H615" t="s">
        <v>5530</v>
      </c>
      <c r="I615" t="str">
        <f>CONCATENATE("http://opt.sauna-shops.ru/526-modelnye-shapki/",A615,"-",H615,".html")</f>
        <v>http://opt.sauna-shops.ru/526-modelnye-shapki/3426-budenovka-5-ti-kl-kombi-psh.html</v>
      </c>
      <c r="J615" s="2" t="str">
        <f t="shared" si="11"/>
        <v>http://opt.sauna-shops.ru/526-modelnye-shapki/3426-budenovka-5-ti-kl-kombi-psh.html</v>
      </c>
      <c r="K615" s="5"/>
    </row>
    <row r="616" spans="1:11" x14ac:dyDescent="0.25">
      <c r="A616" s="10">
        <v>3427</v>
      </c>
      <c r="B616" s="5" t="s">
        <v>6058</v>
      </c>
      <c r="C616" s="5" t="s">
        <v>5531</v>
      </c>
      <c r="D616" s="5" t="str">
        <f>HYPERLINK(I616, C616)</f>
        <v>Буденовка 5-ти кл. серая ПШ</v>
      </c>
      <c r="E616" s="5" t="s">
        <v>1</v>
      </c>
      <c r="F616" s="11" t="s">
        <v>6066</v>
      </c>
      <c r="G616" s="6">
        <v>4192</v>
      </c>
      <c r="H616" t="s">
        <v>5532</v>
      </c>
      <c r="I616" t="str">
        <f>CONCATENATE("http://opt.sauna-shops.ru/526-modelnye-shapki/",A616,"-",H616,".html")</f>
        <v>http://opt.sauna-shops.ru/526-modelnye-shapki/3427-budenovka-5-ti-kl-seraya-psh.html</v>
      </c>
      <c r="J616" s="2" t="str">
        <f t="shared" si="11"/>
        <v>http://opt.sauna-shops.ru/526-modelnye-shapki/3427-budenovka-5-ti-kl-seraya-psh.html</v>
      </c>
      <c r="K616" s="5"/>
    </row>
    <row r="617" spans="1:11" x14ac:dyDescent="0.25">
      <c r="A617" s="10">
        <v>3428</v>
      </c>
      <c r="B617" s="5" t="s">
        <v>6058</v>
      </c>
      <c r="C617" s="5" t="s">
        <v>5533</v>
      </c>
      <c r="D617" s="5" t="str">
        <f>HYPERLINK(I617, C617)</f>
        <v>Буденовка белая короткое ухо  ПШ</v>
      </c>
      <c r="E617" s="5" t="s">
        <v>1</v>
      </c>
      <c r="F617" s="11" t="s">
        <v>6070</v>
      </c>
      <c r="G617" s="6">
        <v>4193</v>
      </c>
      <c r="H617" t="s">
        <v>5534</v>
      </c>
      <c r="I617" t="str">
        <f>CONCATENATE("http://opt.sauna-shops.ru/526-modelnye-shapki/",A617,"-",H617,".html")</f>
        <v>http://opt.sauna-shops.ru/526-modelnye-shapki/3428-budenovka-belaya-korotkoe-ukho-psh.html</v>
      </c>
      <c r="J617" s="2" t="str">
        <f t="shared" si="11"/>
        <v>http://opt.sauna-shops.ru/526-modelnye-shapki/3428-budenovka-belaya-korotkoe-ukho-psh.html</v>
      </c>
      <c r="K617" s="5"/>
    </row>
    <row r="618" spans="1:11" x14ac:dyDescent="0.25">
      <c r="A618" s="10">
        <v>3429</v>
      </c>
      <c r="B618" s="5" t="s">
        <v>6058</v>
      </c>
      <c r="C618" s="5" t="s">
        <v>5535</v>
      </c>
      <c r="D618" s="5" t="str">
        <f>HYPERLINK(I618, C618)</f>
        <v xml:space="preserve">Буденовка серая короткое ухо ПШ </v>
      </c>
      <c r="E618" s="5" t="s">
        <v>1</v>
      </c>
      <c r="F618" s="11" t="s">
        <v>6070</v>
      </c>
      <c r="G618" s="6">
        <v>4194</v>
      </c>
      <c r="H618" t="s">
        <v>5536</v>
      </c>
      <c r="I618" t="str">
        <f>CONCATENATE("http://opt.sauna-shops.ru/526-modelnye-shapki/",A618,"-",H618,".html")</f>
        <v>http://opt.sauna-shops.ru/526-modelnye-shapki/3429-budenovka-seraya-korotkoe-ukho-psh-.html</v>
      </c>
      <c r="J618" s="2" t="str">
        <f t="shared" si="11"/>
        <v>http://opt.sauna-shops.ru/526-modelnye-shapki/3429-budenovka-seraya-korotkoe-ukho-psh-.html</v>
      </c>
      <c r="K618" s="5"/>
    </row>
    <row r="619" spans="1:11" x14ac:dyDescent="0.25">
      <c r="A619" s="10">
        <v>3435</v>
      </c>
      <c r="B619" s="5" t="s">
        <v>6058</v>
      </c>
      <c r="C619" s="5" t="s">
        <v>5547</v>
      </c>
      <c r="D619" s="5" t="str">
        <f>HYPERLINK(I619, C619)</f>
        <v>Колпак Рыбацкий полноцветный фетр</v>
      </c>
      <c r="E619" s="5" t="s">
        <v>1</v>
      </c>
      <c r="F619" s="11" t="s">
        <v>6069</v>
      </c>
      <c r="G619" s="6">
        <v>4173</v>
      </c>
      <c r="H619" t="s">
        <v>312</v>
      </c>
      <c r="I619" t="str">
        <f>CONCATENATE("http://opt.sauna-shops.ru/526-modelnye-shapki/",A619,"-",H619,".html")</f>
        <v>http://opt.sauna-shops.ru/526-modelnye-shapki/3435-kolpak-rybackij-polnocvetnyj-fetr.html</v>
      </c>
      <c r="J619" s="2" t="str">
        <f t="shared" si="11"/>
        <v>http://opt.sauna-shops.ru/526-modelnye-shapki/3435-kolpak-rybackij-polnocvetnyj-fetr.html</v>
      </c>
      <c r="K619" s="5"/>
    </row>
    <row r="620" spans="1:11" x14ac:dyDescent="0.25">
      <c r="A620" s="10">
        <v>3436</v>
      </c>
      <c r="B620" s="5" t="s">
        <v>6058</v>
      </c>
      <c r="C620" s="5" t="s">
        <v>5548</v>
      </c>
      <c r="D620" s="5" t="str">
        <f>HYPERLINK(I620, C620)</f>
        <v>Летчик комби (фетр цветной, оранжевый)</v>
      </c>
      <c r="E620" s="5" t="s">
        <v>1</v>
      </c>
      <c r="F620" s="11" t="s">
        <v>6069</v>
      </c>
      <c r="G620" s="6">
        <v>4200</v>
      </c>
      <c r="H620" t="s">
        <v>5549</v>
      </c>
      <c r="I620" t="str">
        <f>CONCATENATE("http://opt.sauna-shops.ru/526-modelnye-shapki/",A620,"-",H620,".html")</f>
        <v>http://opt.sauna-shops.ru/526-modelnye-shapki/3436-letchik-kombi-fetr-.html</v>
      </c>
      <c r="J620" s="2" t="str">
        <f t="shared" si="11"/>
        <v>http://opt.sauna-shops.ru/526-modelnye-shapki/3436-letchik-kombi-fetr-.html</v>
      </c>
      <c r="K620" s="5"/>
    </row>
    <row r="621" spans="1:11" x14ac:dyDescent="0.25">
      <c r="A621" s="10">
        <v>3440</v>
      </c>
      <c r="B621" s="5" t="s">
        <v>6058</v>
      </c>
      <c r="C621" s="5" t="s">
        <v>5556</v>
      </c>
      <c r="D621" s="5" t="str">
        <f>HYPERLINK(I621, C621)</f>
        <v>Панама с дуб листиками ПШ</v>
      </c>
      <c r="E621" s="5" t="s">
        <v>1</v>
      </c>
      <c r="F621" s="11" t="s">
        <v>6070</v>
      </c>
      <c r="G621" s="6">
        <v>4204</v>
      </c>
      <c r="H621" t="s">
        <v>5557</v>
      </c>
      <c r="I621" t="str">
        <f>CONCATENATE("http://opt.sauna-shops.ru/526-modelnye-shapki/",A621,"-",H621,".html")</f>
        <v>http://opt.sauna-shops.ru/526-modelnye-shapki/3440-panama-s-dub-listikami-psh.html</v>
      </c>
      <c r="J621" s="2" t="str">
        <f t="shared" si="11"/>
        <v>http://opt.sauna-shops.ru/526-modelnye-shapki/3440-panama-s-dub-listikami-psh.html</v>
      </c>
      <c r="K621" s="5"/>
    </row>
    <row r="622" spans="1:11" x14ac:dyDescent="0.25">
      <c r="A622" s="10">
        <v>3441</v>
      </c>
      <c r="B622" s="5" t="s">
        <v>6058</v>
      </c>
      <c r="C622" s="5" t="s">
        <v>5558</v>
      </c>
      <c r="D622" s="5" t="str">
        <f>HYPERLINK(I622, C622)</f>
        <v>Папаха серая ПШ  с лентой</v>
      </c>
      <c r="E622" s="5" t="s">
        <v>1</v>
      </c>
      <c r="F622" s="11" t="s">
        <v>6070</v>
      </c>
      <c r="G622" s="6">
        <v>4205</v>
      </c>
      <c r="H622" t="s">
        <v>5559</v>
      </c>
      <c r="I622" t="str">
        <f>CONCATENATE("http://opt.sauna-shops.ru/526-modelnye-shapki/",A622,"-",H622,".html")</f>
        <v>http://opt.sauna-shops.ru/526-modelnye-shapki/3441-papakha-seraya-psh-s-lentoj.html</v>
      </c>
      <c r="J622" s="2" t="str">
        <f t="shared" si="11"/>
        <v>http://opt.sauna-shops.ru/526-modelnye-shapki/3441-papakha-seraya-psh-s-lentoj.html</v>
      </c>
      <c r="K622" s="5"/>
    </row>
    <row r="623" spans="1:11" x14ac:dyDescent="0.25">
      <c r="A623" s="10">
        <v>3442</v>
      </c>
      <c r="B623" s="5" t="s">
        <v>6058</v>
      </c>
      <c r="C623" s="5" t="s">
        <v>5560</v>
      </c>
      <c r="D623" s="5" t="str">
        <f>HYPERLINK(I623, C623)</f>
        <v>Папаха серая ПШ лента с выш Атаман</v>
      </c>
      <c r="E623" s="5" t="s">
        <v>1</v>
      </c>
      <c r="F623" s="11" t="s">
        <v>6065</v>
      </c>
      <c r="G623" s="6">
        <v>4206</v>
      </c>
      <c r="H623" t="s">
        <v>5561</v>
      </c>
      <c r="I623" t="str">
        <f>CONCATENATE("http://opt.sauna-shops.ru/526-modelnye-shapki/",A623,"-",H623,".html")</f>
        <v>http://opt.sauna-shops.ru/526-modelnye-shapki/3442-papakha-seraya-psh-lenta-s-vysh-ataman.html</v>
      </c>
      <c r="J623" s="2" t="str">
        <f t="shared" si="11"/>
        <v>http://opt.sauna-shops.ru/526-modelnye-shapki/3442-papakha-seraya-psh-lenta-s-vysh-ataman.html</v>
      </c>
      <c r="K623" s="5"/>
    </row>
    <row r="624" spans="1:11" x14ac:dyDescent="0.25">
      <c r="A624" s="10">
        <v>3443</v>
      </c>
      <c r="B624" s="5" t="s">
        <v>6058</v>
      </c>
      <c r="C624" s="5" t="s">
        <v>5562</v>
      </c>
      <c r="D624" s="5" t="str">
        <f>HYPERLINK(I624, C624)</f>
        <v xml:space="preserve">Папаха серая ПШ лента с выш Батя </v>
      </c>
      <c r="E624" s="5" t="s">
        <v>1</v>
      </c>
      <c r="F624" s="11" t="s">
        <v>6065</v>
      </c>
      <c r="G624" s="6">
        <v>4207</v>
      </c>
      <c r="H624" t="s">
        <v>5563</v>
      </c>
      <c r="I624" t="str">
        <f>CONCATENATE("http://opt.sauna-shops.ru/526-modelnye-shapki/",A624,"-",H624,".html")</f>
        <v>http://opt.sauna-shops.ru/526-modelnye-shapki/3443-papakha-seraya-psh-lenta-s-vysh-batya-.html</v>
      </c>
      <c r="J624" s="2" t="str">
        <f t="shared" si="11"/>
        <v>http://opt.sauna-shops.ru/526-modelnye-shapki/3443-papakha-seraya-psh-lenta-s-vysh-batya-.html</v>
      </c>
      <c r="K624" s="5"/>
    </row>
    <row r="625" spans="1:11" x14ac:dyDescent="0.25">
      <c r="A625" s="10">
        <v>3444</v>
      </c>
      <c r="B625" s="5" t="s">
        <v>6058</v>
      </c>
      <c r="C625" s="5" t="s">
        <v>5564</v>
      </c>
      <c r="D625" s="5" t="str">
        <f>HYPERLINK(I625, C625)</f>
        <v>Папаха серая ПШ лента с выш Генерал</v>
      </c>
      <c r="E625" s="5" t="s">
        <v>1</v>
      </c>
      <c r="F625" s="11" t="s">
        <v>6065</v>
      </c>
      <c r="G625" s="6">
        <v>4208</v>
      </c>
      <c r="H625" t="s">
        <v>5565</v>
      </c>
      <c r="I625" t="str">
        <f>CONCATENATE("http://opt.sauna-shops.ru/526-modelnye-shapki/",A625,"-",H625,".html")</f>
        <v>http://opt.sauna-shops.ru/526-modelnye-shapki/3444-papakha-seraya-psh-lenta-s-vysh-general.html</v>
      </c>
      <c r="J625" s="2" t="str">
        <f t="shared" si="11"/>
        <v>http://opt.sauna-shops.ru/526-modelnye-shapki/3444-papakha-seraya-psh-lenta-s-vysh-general.html</v>
      </c>
      <c r="K625" s="5"/>
    </row>
    <row r="626" spans="1:11" x14ac:dyDescent="0.25">
      <c r="A626" s="10">
        <v>3445</v>
      </c>
      <c r="B626" s="5" t="s">
        <v>6058</v>
      </c>
      <c r="C626" s="5" t="s">
        <v>5566</v>
      </c>
      <c r="D626" s="5" t="str">
        <f>HYPERLINK(I626, C626)</f>
        <v>Папаха серая ПШ лента с выш Маршал</v>
      </c>
      <c r="E626" s="5" t="s">
        <v>1</v>
      </c>
      <c r="F626" s="11" t="s">
        <v>6065</v>
      </c>
      <c r="G626" s="6">
        <v>4209</v>
      </c>
      <c r="H626" t="s">
        <v>5567</v>
      </c>
      <c r="I626" t="str">
        <f>CONCATENATE("http://opt.sauna-shops.ru/526-modelnye-shapki/",A626,"-",H626,".html")</f>
        <v>http://opt.sauna-shops.ru/526-modelnye-shapki/3445-papakha-seraya-psh-lenta-s-vysh-marshal.html</v>
      </c>
      <c r="J626" s="2" t="str">
        <f t="shared" si="11"/>
        <v>http://opt.sauna-shops.ru/526-modelnye-shapki/3445-papakha-seraya-psh-lenta-s-vysh-marshal.html</v>
      </c>
      <c r="K626" s="5"/>
    </row>
    <row r="627" spans="1:11" x14ac:dyDescent="0.25">
      <c r="A627" s="10">
        <v>3446</v>
      </c>
      <c r="B627" s="5" t="s">
        <v>6058</v>
      </c>
      <c r="C627" s="5" t="s">
        <v>5568</v>
      </c>
      <c r="D627" s="5" t="str">
        <f>HYPERLINK(I627, C627)</f>
        <v>Папаха серая ПШ лента с выш Полковник</v>
      </c>
      <c r="E627" s="5" t="s">
        <v>1</v>
      </c>
      <c r="F627" s="11" t="s">
        <v>6065</v>
      </c>
      <c r="G627" s="6">
        <v>4210</v>
      </c>
      <c r="H627" t="s">
        <v>5569</v>
      </c>
      <c r="I627" t="str">
        <f>CONCATENATE("http://opt.sauna-shops.ru/526-modelnye-shapki/",A627,"-",H627,".html")</f>
        <v>http://opt.sauna-shops.ru/526-modelnye-shapki/3446-papakha-seraya-psh-lenta-s-vysh-polkovnik.html</v>
      </c>
      <c r="J627" s="2" t="str">
        <f t="shared" si="11"/>
        <v>http://opt.sauna-shops.ru/526-modelnye-shapki/3446-papakha-seraya-psh-lenta-s-vysh-polkovnik.html</v>
      </c>
      <c r="K627" s="5"/>
    </row>
    <row r="628" spans="1:11" x14ac:dyDescent="0.25">
      <c r="A628" s="10">
        <v>3447</v>
      </c>
      <c r="B628" s="5" t="s">
        <v>6058</v>
      </c>
      <c r="C628" s="5" t="s">
        <v>5570</v>
      </c>
      <c r="D628" s="5" t="str">
        <f>HYPERLINK(I628, C628)</f>
        <v>Пилотка белая ПШ</v>
      </c>
      <c r="E628" s="5" t="s">
        <v>1</v>
      </c>
      <c r="F628" s="11" t="s">
        <v>6066</v>
      </c>
      <c r="G628" s="6">
        <v>4211</v>
      </c>
      <c r="H628" t="s">
        <v>5571</v>
      </c>
      <c r="I628" t="str">
        <f>CONCATENATE("http://opt.sauna-shops.ru/526-modelnye-shapki/",A628,"-",H628,".html")</f>
        <v>http://opt.sauna-shops.ru/526-modelnye-shapki/3447-pilotka-belaya-psh.html</v>
      </c>
      <c r="J628" s="2" t="str">
        <f t="shared" si="11"/>
        <v>http://opt.sauna-shops.ru/526-modelnye-shapki/3447-pilotka-belaya-psh.html</v>
      </c>
      <c r="K628" s="5"/>
    </row>
    <row r="629" spans="1:11" x14ac:dyDescent="0.25">
      <c r="A629" s="10">
        <v>3448</v>
      </c>
      <c r="B629" s="5" t="s">
        <v>6058</v>
      </c>
      <c r="C629" s="5" t="s">
        <v>5572</v>
      </c>
      <c r="D629" s="5" t="str">
        <f>HYPERLINK(I629, C629)</f>
        <v>Пират серый ПШ</v>
      </c>
      <c r="E629" s="5" t="s">
        <v>1</v>
      </c>
      <c r="F629" s="11" t="s">
        <v>6070</v>
      </c>
      <c r="G629" s="6">
        <v>4212</v>
      </c>
      <c r="H629" t="s">
        <v>5573</v>
      </c>
      <c r="I629" t="str">
        <f>CONCATENATE("http://opt.sauna-shops.ru/526-modelnye-shapki/",A629,"-",H629,".html")</f>
        <v>http://opt.sauna-shops.ru/526-modelnye-shapki/3448-pirat-seryj-psh.html</v>
      </c>
      <c r="J629" s="2" t="str">
        <f t="shared" si="11"/>
        <v>http://opt.sauna-shops.ru/526-modelnye-shapki/3448-pirat-seryj-psh.html</v>
      </c>
      <c r="K629" s="5"/>
    </row>
    <row r="630" spans="1:11" x14ac:dyDescent="0.25">
      <c r="A630" s="10">
        <v>3449</v>
      </c>
      <c r="B630" s="5" t="s">
        <v>6058</v>
      </c>
      <c r="C630" s="5" t="s">
        <v>5574</v>
      </c>
      <c r="D630" s="5" t="str">
        <f>HYPERLINK(I630, C630)</f>
        <v xml:space="preserve">Танкист оригинал серый с большой кокардой </v>
      </c>
      <c r="E630" s="5" t="s">
        <v>1</v>
      </c>
      <c r="F630" s="11" t="s">
        <v>6079</v>
      </c>
      <c r="G630" s="6">
        <v>4213</v>
      </c>
      <c r="H630" t="s">
        <v>5575</v>
      </c>
      <c r="I630" t="str">
        <f>CONCATENATE("http://opt.sauna-shops.ru/526-modelnye-shapki/",A630,"-",H630,".html")</f>
        <v>http://opt.sauna-shops.ru/526-modelnye-shapki/3449-tankist-original-seryj-s-bolshoj-kokardoj-.html</v>
      </c>
      <c r="J630" s="2" t="str">
        <f t="shared" si="11"/>
        <v>http://opt.sauna-shops.ru/526-modelnye-shapki/3449-tankist-original-seryj-s-bolshoj-kokardoj-.html</v>
      </c>
      <c r="K630" s="5"/>
    </row>
    <row r="631" spans="1:11" x14ac:dyDescent="0.25">
      <c r="A631" s="10">
        <v>3450</v>
      </c>
      <c r="B631" s="5" t="s">
        <v>6058</v>
      </c>
      <c r="C631" s="5" t="s">
        <v>5576</v>
      </c>
      <c r="D631" s="5" t="str">
        <f>HYPERLINK(I631, C631)</f>
        <v xml:space="preserve">Танкист серый ПШ </v>
      </c>
      <c r="E631" s="5" t="s">
        <v>1</v>
      </c>
      <c r="F631" s="11" t="s">
        <v>6066</v>
      </c>
      <c r="G631" s="6">
        <v>4214</v>
      </c>
      <c r="H631" t="s">
        <v>5577</v>
      </c>
      <c r="I631" t="str">
        <f>CONCATENATE("http://opt.sauna-shops.ru/526-modelnye-shapki/",A631,"-",H631,".html")</f>
        <v>http://opt.sauna-shops.ru/526-modelnye-shapki/3450-tankist-seryj-psh-.html</v>
      </c>
      <c r="J631" s="2" t="str">
        <f t="shared" si="11"/>
        <v>http://opt.sauna-shops.ru/526-modelnye-shapki/3450-tankist-seryj-psh-.html</v>
      </c>
      <c r="K631" s="5"/>
    </row>
    <row r="632" spans="1:11" x14ac:dyDescent="0.25">
      <c r="A632" s="10">
        <v>3453</v>
      </c>
      <c r="B632" s="5" t="s">
        <v>6058</v>
      </c>
      <c r="C632" s="5" t="s">
        <v>5582</v>
      </c>
      <c r="D632" s="5" t="str">
        <f>HYPERLINK(I632, C632)</f>
        <v>Ушанка белая ПШ с выш  На Берлин</v>
      </c>
      <c r="E632" s="5" t="s">
        <v>1</v>
      </c>
      <c r="F632" s="11" t="s">
        <v>6070</v>
      </c>
      <c r="G632" s="6">
        <v>4217</v>
      </c>
      <c r="H632" t="s">
        <v>5583</v>
      </c>
      <c r="I632" t="str">
        <f>CONCATENATE("http://opt.sauna-shops.ru/526-modelnye-shapki/",A632,"-",H632,".html")</f>
        <v>http://opt.sauna-shops.ru/526-modelnye-shapki/3453-ushanka-belaya-psh-s-vysh-na-berlin.html</v>
      </c>
      <c r="J632" s="2" t="str">
        <f t="shared" si="11"/>
        <v>http://opt.sauna-shops.ru/526-modelnye-shapki/3453-ushanka-belaya-psh-s-vysh-na-berlin.html</v>
      </c>
      <c r="K632" s="5"/>
    </row>
    <row r="633" spans="1:11" x14ac:dyDescent="0.25">
      <c r="A633" s="10">
        <v>3454</v>
      </c>
      <c r="B633" s="5" t="s">
        <v>6058</v>
      </c>
      <c r="C633" s="5" t="s">
        <v>5584</v>
      </c>
      <c r="D633" s="5" t="str">
        <f>HYPERLINK(I633, C633)</f>
        <v>Ушанка белая ПШ с выш За Родину</v>
      </c>
      <c r="E633" s="5" t="s">
        <v>1</v>
      </c>
      <c r="F633" s="11" t="s">
        <v>6070</v>
      </c>
      <c r="G633" s="6">
        <v>4218</v>
      </c>
      <c r="H633" t="s">
        <v>5585</v>
      </c>
      <c r="I633" t="str">
        <f>CONCATENATE("http://opt.sauna-shops.ru/526-modelnye-shapki/",A633,"-",H633,".html")</f>
        <v>http://opt.sauna-shops.ru/526-modelnye-shapki/3454-ushanka-belaya-psh-s-vysh-za-rodinu.html</v>
      </c>
      <c r="J633" s="2" t="str">
        <f t="shared" si="11"/>
        <v>http://opt.sauna-shops.ru/526-modelnye-shapki/3454-ushanka-belaya-psh-s-vysh-za-rodinu.html</v>
      </c>
      <c r="K633" s="5"/>
    </row>
    <row r="634" spans="1:11" x14ac:dyDescent="0.25">
      <c r="A634" s="10">
        <v>3455</v>
      </c>
      <c r="B634" s="5" t="s">
        <v>6058</v>
      </c>
      <c r="C634" s="5" t="s">
        <v>5586</v>
      </c>
      <c r="D634" s="5" t="str">
        <f>HYPERLINK(I634, C634)</f>
        <v>Ушанка белая шерсть с фетр. кантом со значком</v>
      </c>
      <c r="E634" s="5" t="s">
        <v>1</v>
      </c>
      <c r="F634" s="11" t="s">
        <v>6063</v>
      </c>
      <c r="G634" s="6">
        <v>4219</v>
      </c>
      <c r="H634" t="s">
        <v>5587</v>
      </c>
      <c r="I634" t="str">
        <f>CONCATENATE("http://opt.sauna-shops.ru/526-modelnye-shapki/",A634,"-",H634,".html")</f>
        <v>http://opt.sauna-shops.ru/526-modelnye-shapki/3455-ushanka-belaya-sherst-s-fetr-kantom-so-znachkom.html</v>
      </c>
      <c r="J634" s="2" t="str">
        <f t="shared" si="11"/>
        <v>http://opt.sauna-shops.ru/526-modelnye-shapki/3455-ushanka-belaya-sherst-s-fetr-kantom-so-znachkom.html</v>
      </c>
      <c r="K634" s="5"/>
    </row>
    <row r="635" spans="1:11" x14ac:dyDescent="0.25">
      <c r="A635" s="10">
        <v>3456</v>
      </c>
      <c r="B635" s="5" t="s">
        <v>6058</v>
      </c>
      <c r="C635" s="5" t="s">
        <v>5588</v>
      </c>
      <c r="D635" s="5" t="str">
        <f>HYPERLINK(I635, C635)</f>
        <v>Ушанка комби ПШ лента с выш Звезда</v>
      </c>
      <c r="E635" s="5" t="s">
        <v>1</v>
      </c>
      <c r="F635" s="11" t="s">
        <v>6070</v>
      </c>
      <c r="G635" s="6">
        <v>4220</v>
      </c>
      <c r="H635" t="s">
        <v>5589</v>
      </c>
      <c r="I635" t="str">
        <f>CONCATENATE("http://opt.sauna-shops.ru/526-modelnye-shapki/",A635,"-",H635,".html")</f>
        <v>http://opt.sauna-shops.ru/526-modelnye-shapki/3456-ushanka-kombi-psh-lenta-s-vysh-zvezda.html</v>
      </c>
      <c r="J635" s="2" t="str">
        <f t="shared" ref="J635:J680" si="12">HYPERLINK(I635)</f>
        <v>http://opt.sauna-shops.ru/526-modelnye-shapki/3456-ushanka-kombi-psh-lenta-s-vysh-zvezda.html</v>
      </c>
      <c r="K635" s="5"/>
    </row>
    <row r="636" spans="1:11" x14ac:dyDescent="0.25">
      <c r="A636" s="10">
        <v>3457</v>
      </c>
      <c r="B636" s="5" t="s">
        <v>6058</v>
      </c>
      <c r="C636" s="5" t="s">
        <v>5590</v>
      </c>
      <c r="D636" s="5" t="str">
        <f>HYPERLINK(I636, C636)</f>
        <v>Ушанка комби ПШ со звездой</v>
      </c>
      <c r="E636" s="5" t="s">
        <v>1</v>
      </c>
      <c r="F636" s="11" t="s">
        <v>6070</v>
      </c>
      <c r="G636" s="6">
        <v>4221</v>
      </c>
      <c r="H636" t="s">
        <v>5591</v>
      </c>
      <c r="I636" t="str">
        <f>CONCATENATE("http://opt.sauna-shops.ru/526-modelnye-shapki/",A636,"-",H636,".html")</f>
        <v>http://opt.sauna-shops.ru/526-modelnye-shapki/3457-ushanka-kombi-psh-so-zvezdoj.html</v>
      </c>
      <c r="J636" s="2" t="str">
        <f t="shared" si="12"/>
        <v>http://opt.sauna-shops.ru/526-modelnye-shapki/3457-ushanka-kombi-psh-so-zvezdoj.html</v>
      </c>
      <c r="K636" s="5"/>
    </row>
    <row r="637" spans="1:11" x14ac:dyDescent="0.25">
      <c r="A637" s="10">
        <v>3458</v>
      </c>
      <c r="B637" s="5" t="s">
        <v>6058</v>
      </c>
      <c r="C637" s="5" t="s">
        <v>5592</v>
      </c>
      <c r="D637" s="5" t="str">
        <f>HYPERLINK(I637, C637)</f>
        <v xml:space="preserve">Ушанка коричнев ПШ со значком </v>
      </c>
      <c r="E637" s="5" t="s">
        <v>1</v>
      </c>
      <c r="F637" s="11" t="s">
        <v>6066</v>
      </c>
      <c r="G637" s="6">
        <v>4222</v>
      </c>
      <c r="H637" t="s">
        <v>5593</v>
      </c>
      <c r="I637" t="str">
        <f>CONCATENATE("http://opt.sauna-shops.ru/526-modelnye-shapki/",A637,"-",H637,".html")</f>
        <v>http://opt.sauna-shops.ru/526-modelnye-shapki/3458-ushanka-korichnev-psh-so-znachkom-.html</v>
      </c>
      <c r="J637" s="2" t="str">
        <f t="shared" si="12"/>
        <v>http://opt.sauna-shops.ru/526-modelnye-shapki/3458-ushanka-korichnev-psh-so-znachkom-.html</v>
      </c>
      <c r="K637" s="5"/>
    </row>
    <row r="638" spans="1:11" x14ac:dyDescent="0.25">
      <c r="A638" s="10">
        <v>3459</v>
      </c>
      <c r="B638" s="5" t="s">
        <v>6058</v>
      </c>
      <c r="C638" s="5" t="s">
        <v>5594</v>
      </c>
      <c r="D638" s="5" t="str">
        <f>HYPERLINK(I638, C638)</f>
        <v>Ушанка коричневая ПШ белый перед со значком</v>
      </c>
      <c r="E638" s="5" t="s">
        <v>1</v>
      </c>
      <c r="F638" s="11" t="s">
        <v>6066</v>
      </c>
      <c r="G638" s="6">
        <v>4223</v>
      </c>
      <c r="H638" t="s">
        <v>5595</v>
      </c>
      <c r="I638" t="str">
        <f>CONCATENATE("http://opt.sauna-shops.ru/526-modelnye-shapki/",A638,"-",H638,".html")</f>
        <v>http://opt.sauna-shops.ru/526-modelnye-shapki/3459-ushanka-korichnevaya-psh-belyj-pered-so-znachkom.html</v>
      </c>
      <c r="J638" s="2" t="str">
        <f t="shared" si="12"/>
        <v>http://opt.sauna-shops.ru/526-modelnye-shapki/3459-ushanka-korichnevaya-psh-belyj-pered-so-znachkom.html</v>
      </c>
      <c r="K638" s="5"/>
    </row>
    <row r="639" spans="1:11" x14ac:dyDescent="0.25">
      <c r="A639" s="10">
        <v>3460</v>
      </c>
      <c r="B639" s="5" t="s">
        <v>6058</v>
      </c>
      <c r="C639" s="5" t="s">
        <v>5596</v>
      </c>
      <c r="D639" s="5" t="str">
        <f>HYPERLINK(I639, C639)</f>
        <v>Ушанка серая ПШ с выш За Родину</v>
      </c>
      <c r="E639" s="5" t="s">
        <v>1</v>
      </c>
      <c r="F639" s="11" t="s">
        <v>6070</v>
      </c>
      <c r="G639" s="6">
        <v>4224</v>
      </c>
      <c r="H639" t="s">
        <v>5597</v>
      </c>
      <c r="I639" t="str">
        <f>CONCATENATE("http://opt.sauna-shops.ru/526-modelnye-shapki/",A639,"-",H639,".html")</f>
        <v>http://opt.sauna-shops.ru/526-modelnye-shapki/3460-ushanka-seraya-psh-s-vysh-za-rodinu.html</v>
      </c>
      <c r="J639" s="2" t="str">
        <f t="shared" si="12"/>
        <v>http://opt.sauna-shops.ru/526-modelnye-shapki/3460-ushanka-seraya-psh-s-vysh-za-rodinu.html</v>
      </c>
      <c r="K639" s="5"/>
    </row>
    <row r="640" spans="1:11" x14ac:dyDescent="0.25">
      <c r="A640" s="10">
        <v>3461</v>
      </c>
      <c r="B640" s="5" t="s">
        <v>6058</v>
      </c>
      <c r="C640" s="5" t="s">
        <v>5598</v>
      </c>
      <c r="D640" s="5" t="str">
        <f>HYPERLINK(I640, C640)</f>
        <v xml:space="preserve">Ушанка серая ПШ с выш На Берлин </v>
      </c>
      <c r="E640" s="5" t="s">
        <v>1</v>
      </c>
      <c r="F640" s="11" t="s">
        <v>6070</v>
      </c>
      <c r="G640" s="6">
        <v>4225</v>
      </c>
      <c r="H640" t="s">
        <v>5599</v>
      </c>
      <c r="I640" t="str">
        <f>CONCATENATE("http://opt.sauna-shops.ru/526-modelnye-shapki/",A640,"-",H640,".html")</f>
        <v>http://opt.sauna-shops.ru/526-modelnye-shapki/3461-ushanka-seraya-psh-s-vysh-na-berlin-.html</v>
      </c>
      <c r="J640" s="2" t="str">
        <f t="shared" si="12"/>
        <v>http://opt.sauna-shops.ru/526-modelnye-shapki/3461-ushanka-seraya-psh-s-vysh-na-berlin-.html</v>
      </c>
      <c r="K640" s="5"/>
    </row>
    <row r="641" spans="1:11" x14ac:dyDescent="0.25">
      <c r="A641" s="10">
        <v>3462</v>
      </c>
      <c r="B641" s="5" t="s">
        <v>6058</v>
      </c>
      <c r="C641" s="5" t="s">
        <v>5600</v>
      </c>
      <c r="D641" s="5" t="str">
        <f>HYPERLINK(I641, C641)</f>
        <v>Фуражка Председатель цветной фетр</v>
      </c>
      <c r="E641" s="5" t="s">
        <v>1</v>
      </c>
      <c r="F641" s="11" t="s">
        <v>6071</v>
      </c>
      <c r="G641" s="6">
        <v>4226</v>
      </c>
      <c r="H641" t="s">
        <v>5601</v>
      </c>
      <c r="I641" t="str">
        <f>CONCATENATE("http://opt.sauna-shops.ru/526-modelnye-shapki/",A641,"-",H641,".html")</f>
        <v>http://opt.sauna-shops.ru/526-modelnye-shapki/3462-furazhka-predsedatel-cvetnoj-fetr.html</v>
      </c>
      <c r="J641" s="2" t="str">
        <f t="shared" si="12"/>
        <v>http://opt.sauna-shops.ru/526-modelnye-shapki/3462-furazhka-predsedatel-cvetnoj-fetr.html</v>
      </c>
      <c r="K641" s="5"/>
    </row>
    <row r="642" spans="1:11" x14ac:dyDescent="0.25">
      <c r="A642" s="10">
        <v>3463</v>
      </c>
      <c r="B642" s="5" t="s">
        <v>6058</v>
      </c>
      <c r="C642" s="5" t="s">
        <v>5602</v>
      </c>
      <c r="D642" s="5" t="str">
        <f>HYPERLINK(I642, C642)</f>
        <v xml:space="preserve">Фуражка Товарищ Сухов цветной фетр </v>
      </c>
      <c r="E642" s="5" t="s">
        <v>1</v>
      </c>
      <c r="F642" s="11" t="s">
        <v>6071</v>
      </c>
      <c r="G642" s="6">
        <v>4228</v>
      </c>
      <c r="H642" t="s">
        <v>5603</v>
      </c>
      <c r="I642" t="str">
        <f>CONCATENATE("http://opt.sauna-shops.ru/526-modelnye-shapki/",A642,"-",H642,".html")</f>
        <v>http://opt.sauna-shops.ru/526-modelnye-shapki/3463-furazhka-tovarissh-sukhov-cvetnoj-fetr-.html</v>
      </c>
      <c r="J642" s="2" t="str">
        <f t="shared" si="12"/>
        <v>http://opt.sauna-shops.ru/526-modelnye-shapki/3463-furazhka-tovarissh-sukhov-cvetnoj-fetr-.html</v>
      </c>
      <c r="K642" s="5"/>
    </row>
    <row r="643" spans="1:11" x14ac:dyDescent="0.25">
      <c r="A643" s="10">
        <v>3536</v>
      </c>
      <c r="B643" s="5" t="s">
        <v>6058</v>
      </c>
      <c r="C643" s="5" t="s">
        <v>5750</v>
      </c>
      <c r="D643" s="5" t="e">
        <f>HYPERLINK(I643, C643)</f>
        <v>#NAME?</v>
      </c>
      <c r="E643" s="5" t="s">
        <v>1</v>
      </c>
      <c r="F643" s="11" t="s">
        <v>6081</v>
      </c>
      <c r="G643" s="6">
        <v>9796</v>
      </c>
      <c r="H643" t="e">
        <f>-modelnaya-shlyapa-kolokolchik-100-sherst</f>
        <v>#NAME?</v>
      </c>
      <c r="I643" t="e">
        <f>CONCATENATE("http://opt.sauna-shops.ru/526-modelnye-shapki/",A643,"-",H643,".html")</f>
        <v>#NAME?</v>
      </c>
      <c r="J643" s="2" t="e">
        <f t="shared" si="12"/>
        <v>#NAME?</v>
      </c>
      <c r="K643" s="5"/>
    </row>
    <row r="644" spans="1:11" x14ac:dyDescent="0.25">
      <c r="A644" s="10">
        <v>3537</v>
      </c>
      <c r="B644" s="5" t="s">
        <v>6058</v>
      </c>
      <c r="C644" s="5" t="s">
        <v>5751</v>
      </c>
      <c r="D644" s="5" t="str">
        <f>HYPERLINK(I644, C644)</f>
        <v>Модельная шляпа Наполеон" сукно + 100% шерсть"</v>
      </c>
      <c r="E644" s="5" t="s">
        <v>1</v>
      </c>
      <c r="F644" s="11" t="s">
        <v>6064</v>
      </c>
      <c r="G644" s="6">
        <v>9797</v>
      </c>
      <c r="H644" t="s">
        <v>5752</v>
      </c>
      <c r="I644" t="str">
        <f>CONCATENATE("http://opt.sauna-shops.ru/526-modelnye-shapki/",A644,"-",H644,".html")</f>
        <v>http://opt.sauna-shops.ru/526-modelnye-shapki/3537-modelnaya-shlyapa-napoleon-sukno-100-sherst.html</v>
      </c>
      <c r="J644" s="2" t="str">
        <f t="shared" si="12"/>
        <v>http://opt.sauna-shops.ru/526-modelnye-shapki/3537-modelnaya-shlyapa-napoleon-sukno-100-sherst.html</v>
      </c>
      <c r="K644" s="5"/>
    </row>
    <row r="645" spans="1:11" x14ac:dyDescent="0.25">
      <c r="A645" s="10">
        <v>3538</v>
      </c>
      <c r="B645" s="5" t="s">
        <v>6058</v>
      </c>
      <c r="C645" s="5" t="s">
        <v>5753</v>
      </c>
      <c r="D645" s="5" t="str">
        <f>HYPERLINK(I645, C645)</f>
        <v>Модельная шляпа Панама дамская" 100% шерсть"</v>
      </c>
      <c r="E645" s="5" t="s">
        <v>1</v>
      </c>
      <c r="F645" s="11" t="s">
        <v>6064</v>
      </c>
      <c r="G645" s="6">
        <v>1058</v>
      </c>
      <c r="H645" t="s">
        <v>5754</v>
      </c>
      <c r="I645" t="str">
        <f>CONCATENATE("http://opt.sauna-shops.ru/526-modelnye-shapki/",A645,"-",H645,".html")</f>
        <v>http://opt.sauna-shops.ru/526-modelnye-shapki/3538-modelnaya-shlyapa-panama-damskaya-100-sherst.html</v>
      </c>
      <c r="J645" s="2" t="str">
        <f t="shared" si="12"/>
        <v>http://opt.sauna-shops.ru/526-modelnye-shapki/3538-modelnaya-shlyapa-panama-damskaya-100-sherst.html</v>
      </c>
      <c r="K645" s="5"/>
    </row>
    <row r="646" spans="1:11" x14ac:dyDescent="0.25">
      <c r="A646" s="10">
        <v>3539</v>
      </c>
      <c r="B646" s="5" t="s">
        <v>6058</v>
      </c>
      <c r="C646" s="5" t="s">
        <v>5755</v>
      </c>
      <c r="D646" s="5" t="str">
        <f>HYPERLINK(I646, C646)</f>
        <v>Модельная шляпа Пилотка" 100% шерсть"</v>
      </c>
      <c r="E646" s="5" t="s">
        <v>1</v>
      </c>
      <c r="F646" s="11" t="s">
        <v>6064</v>
      </c>
      <c r="G646" s="6">
        <v>9800</v>
      </c>
      <c r="H646" t="s">
        <v>5756</v>
      </c>
      <c r="I646" t="str">
        <f>CONCATENATE("http://opt.sauna-shops.ru/526-modelnye-shapki/",A646,"-",H646,".html")</f>
        <v>http://opt.sauna-shops.ru/526-modelnye-shapki/3539-modelnaya-shlyapa-pilotka-100-sherst.html</v>
      </c>
      <c r="J646" s="2" t="str">
        <f t="shared" si="12"/>
        <v>http://opt.sauna-shops.ru/526-modelnye-shapki/3539-modelnaya-shlyapa-pilotka-100-sherst.html</v>
      </c>
      <c r="K646" s="5"/>
    </row>
    <row r="647" spans="1:11" x14ac:dyDescent="0.25">
      <c r="A647" s="10">
        <v>3540</v>
      </c>
      <c r="B647" s="5" t="s">
        <v>6058</v>
      </c>
      <c r="C647" s="5" t="s">
        <v>5757</v>
      </c>
      <c r="D647" s="5" t="str">
        <f>HYPERLINK(I647, C647)</f>
        <v>Панама Сауна" серая сукно"</v>
      </c>
      <c r="E647" s="5" t="s">
        <v>1</v>
      </c>
      <c r="F647" s="11" t="s">
        <v>6065</v>
      </c>
      <c r="G647" s="6">
        <v>9802</v>
      </c>
      <c r="H647" t="s">
        <v>5758</v>
      </c>
      <c r="I647" t="str">
        <f>CONCATENATE("http://opt.sauna-shops.ru/526-modelnye-shapki/",A647,"-",H647,".html")</f>
        <v>http://opt.sauna-shops.ru/526-modelnye-shapki/3540-modelnaya-shlyapa-tropiki-100-sherst.html</v>
      </c>
      <c r="J647" s="2" t="str">
        <f t="shared" si="12"/>
        <v>http://opt.sauna-shops.ru/526-modelnye-shapki/3540-modelnaya-shlyapa-tropiki-100-sherst.html</v>
      </c>
      <c r="K647" s="5"/>
    </row>
    <row r="648" spans="1:11" x14ac:dyDescent="0.25">
      <c r="A648" s="10">
        <v>3541</v>
      </c>
      <c r="B648" s="5" t="s">
        <v>6058</v>
      </c>
      <c r="C648" s="5" t="s">
        <v>5759</v>
      </c>
      <c r="D648" s="5" t="str">
        <f>HYPERLINK(I648, C648)</f>
        <v>Модельная шляпа Ушанка" Финляндия 100% шерсть"</v>
      </c>
      <c r="E648" s="5" t="s">
        <v>1</v>
      </c>
      <c r="F648" s="11" t="s">
        <v>6064</v>
      </c>
      <c r="G648" s="6">
        <v>9803</v>
      </c>
      <c r="H648" t="s">
        <v>5760</v>
      </c>
      <c r="I648" t="str">
        <f>CONCATENATE("http://opt.sauna-shops.ru/526-modelnye-shapki/",A648,"-",H648,".html")</f>
        <v>http://opt.sauna-shops.ru/526-modelnye-shapki/3541-modelnaya-shlyapa-ushanka-finlyandiya-100-sherst.html</v>
      </c>
      <c r="J648" s="2" t="str">
        <f t="shared" si="12"/>
        <v>http://opt.sauna-shops.ru/526-modelnye-shapki/3541-modelnaya-shlyapa-ushanka-finlyandiya-100-sherst.html</v>
      </c>
      <c r="K648" s="5"/>
    </row>
    <row r="649" spans="1:11" x14ac:dyDescent="0.25">
      <c r="A649" s="10">
        <v>3542</v>
      </c>
      <c r="B649" s="5" t="s">
        <v>6058</v>
      </c>
      <c r="C649" s="5" t="s">
        <v>5761</v>
      </c>
      <c r="D649" s="5" t="str">
        <f>HYPERLINK(I649, C649)</f>
        <v>Модельная шляпа Феска" 100% "</v>
      </c>
      <c r="E649" s="5" t="s">
        <v>1</v>
      </c>
      <c r="F649" s="11" t="s">
        <v>6066</v>
      </c>
      <c r="G649" s="6">
        <v>9804</v>
      </c>
      <c r="H649" t="s">
        <v>5762</v>
      </c>
      <c r="I649" t="str">
        <f>CONCATENATE("http://opt.sauna-shops.ru/526-modelnye-shapki/",A649,"-",H649,".html")</f>
        <v>http://opt.sauna-shops.ru/526-modelnye-shapki/3542-modelnaya-shlyapa-feska-100-.html</v>
      </c>
      <c r="J649" s="2" t="str">
        <f t="shared" si="12"/>
        <v>http://opt.sauna-shops.ru/526-modelnye-shapki/3542-modelnaya-shlyapa-feska-100-.html</v>
      </c>
      <c r="K649" s="5"/>
    </row>
    <row r="650" spans="1:11" x14ac:dyDescent="0.25">
      <c r="A650" s="10">
        <v>3568</v>
      </c>
      <c r="B650" s="5" t="s">
        <v>6058</v>
      </c>
      <c r="C650" s="5" t="s">
        <v>5809</v>
      </c>
      <c r="D650" s="5" t="str">
        <f>HYPERLINK(I650, C650)</f>
        <v>Модельная шляпа Буденовка" Сукно"</v>
      </c>
      <c r="E650" s="5" t="s">
        <v>1</v>
      </c>
      <c r="F650" s="11" t="s">
        <v>6070</v>
      </c>
      <c r="G650" s="6">
        <v>9791</v>
      </c>
      <c r="H650" t="s">
        <v>5810</v>
      </c>
      <c r="I650" t="str">
        <f>CONCATENATE("http://opt.sauna-shops.ru/526-modelnye-shapki/",A650,"-",H650,".html")</f>
        <v>http://opt.sauna-shops.ru/526-modelnye-shapki/3568-modelnaya-shlyapa-budenovka-sukno.html</v>
      </c>
      <c r="J650" s="2" t="str">
        <f t="shared" si="12"/>
        <v>http://opt.sauna-shops.ru/526-modelnye-shapki/3568-modelnaya-shlyapa-budenovka-sukno.html</v>
      </c>
      <c r="K650" s="5"/>
    </row>
    <row r="651" spans="1:11" x14ac:dyDescent="0.25">
      <c r="A651" s="10">
        <v>3569</v>
      </c>
      <c r="B651" s="5" t="s">
        <v>6058</v>
      </c>
      <c r="C651" s="5" t="s">
        <v>5811</v>
      </c>
      <c r="D651" s="5" t="str">
        <f>HYPERLINK(I651, C651)</f>
        <v>Модельная шляпа Викинг" ПШ"</v>
      </c>
      <c r="E651" s="5" t="s">
        <v>1</v>
      </c>
      <c r="F651" s="11" t="s">
        <v>6066</v>
      </c>
      <c r="G651" s="6">
        <v>9793</v>
      </c>
      <c r="H651" t="s">
        <v>5812</v>
      </c>
      <c r="I651" t="str">
        <f>CONCATENATE("http://opt.sauna-shops.ru/526-modelnye-shapki/",A651,"-",H651,".html")</f>
        <v>http://opt.sauna-shops.ru/526-modelnye-shapki/3569-modelnaya-shlyapa-viking-psh.html</v>
      </c>
      <c r="J651" s="2" t="str">
        <f t="shared" si="12"/>
        <v>http://opt.sauna-shops.ru/526-modelnye-shapki/3569-modelnaya-shlyapa-viking-psh.html</v>
      </c>
      <c r="K651" s="5"/>
    </row>
    <row r="652" spans="1:11" x14ac:dyDescent="0.25">
      <c r="A652" s="10">
        <v>3570</v>
      </c>
      <c r="B652" s="5" t="s">
        <v>6058</v>
      </c>
      <c r="C652" s="5" t="s">
        <v>5813</v>
      </c>
      <c r="D652" s="5" t="str">
        <f>HYPERLINK(I652, C652)</f>
        <v>Модельная шляпа Ковбой" (классический) 100% шерсть"</v>
      </c>
      <c r="E652" s="5" t="s">
        <v>1</v>
      </c>
      <c r="F652" s="11" t="s">
        <v>6067</v>
      </c>
      <c r="G652" s="6">
        <v>9795</v>
      </c>
      <c r="H652" t="s">
        <v>5814</v>
      </c>
      <c r="I652" t="str">
        <f>CONCATENATE("http://opt.sauna-shops.ru/526-modelnye-shapki/",A652,"-",H652,".html")</f>
        <v>http://opt.sauna-shops.ru/526-modelnye-shapki/3570-modelnaya-shlyapa-kovboj-klassicheskij-100-sherst.html</v>
      </c>
      <c r="J652" s="2" t="str">
        <f t="shared" si="12"/>
        <v>http://opt.sauna-shops.ru/526-modelnye-shapki/3570-modelnaya-shlyapa-kovboj-klassicheskij-100-sherst.html</v>
      </c>
      <c r="K652" s="5"/>
    </row>
    <row r="653" spans="1:11" x14ac:dyDescent="0.25">
      <c r="A653" s="10">
        <v>3618</v>
      </c>
      <c r="B653" s="5" t="s">
        <v>6058</v>
      </c>
      <c r="C653" s="5" t="s">
        <v>5907</v>
      </c>
      <c r="D653" s="5" t="str">
        <f>HYPERLINK(I653, C653)</f>
        <v xml:space="preserve">Шапка банная Джентльмен 100% шерсть </v>
      </c>
      <c r="E653" s="5" t="s">
        <v>1</v>
      </c>
      <c r="F653" s="11" t="s">
        <v>6063</v>
      </c>
      <c r="G653" s="6">
        <v>4293</v>
      </c>
      <c r="H653" t="s">
        <v>5908</v>
      </c>
      <c r="I653" t="str">
        <f>CONCATENATE("http://opt.sauna-shops.ru/526-modelnye-shapki/",A653,"-",H653,".html")</f>
        <v>http://opt.sauna-shops.ru/526-modelnye-shapki/3618-shapka-bannaya-dzhentlmen-100-sherst-.html</v>
      </c>
      <c r="J653" s="2" t="str">
        <f t="shared" si="12"/>
        <v>http://opt.sauna-shops.ru/526-modelnye-shapki/3618-shapka-bannaya-dzhentlmen-100-sherst-.html</v>
      </c>
      <c r="K653" s="5"/>
    </row>
    <row r="654" spans="1:11" x14ac:dyDescent="0.25">
      <c r="A654" s="10">
        <v>3659</v>
      </c>
      <c r="B654" s="5" t="s">
        <v>6058</v>
      </c>
      <c r="C654" s="5" t="s">
        <v>5990</v>
      </c>
      <c r="D654" s="5" t="str">
        <f>HYPERLINK(I654, C654)</f>
        <v xml:space="preserve">Ушанка  Банный доктор ПШ </v>
      </c>
      <c r="E654" s="5" t="s">
        <v>1</v>
      </c>
      <c r="F654" s="11" t="s">
        <v>6065</v>
      </c>
      <c r="G654" s="6">
        <v>9805</v>
      </c>
      <c r="H654" t="s">
        <v>5991</v>
      </c>
      <c r="I654" t="str">
        <f>CONCATENATE("http://opt.sauna-shops.ru/526-modelnye-shapki/",A654,"-",H654,".html")</f>
        <v>http://opt.sauna-shops.ru/526-modelnye-shapki/3659-ushanka-bannyj-doktor-psh-.html</v>
      </c>
      <c r="J654" s="2" t="str">
        <f t="shared" si="12"/>
        <v>http://opt.sauna-shops.ru/526-modelnye-shapki/3659-ushanka-bannyj-doktor-psh-.html</v>
      </c>
      <c r="K654" s="5"/>
    </row>
    <row r="655" spans="1:11" x14ac:dyDescent="0.25">
      <c r="A655" s="10">
        <v>3660</v>
      </c>
      <c r="B655" s="5" t="s">
        <v>6058</v>
      </c>
      <c r="C655" s="5" t="s">
        <v>5992</v>
      </c>
      <c r="D655" s="5" t="str">
        <f>HYPERLINK(I655, C655)</f>
        <v xml:space="preserve">Шапка для бани СКОБКИ КружкаСКОБКИ ПШ </v>
      </c>
      <c r="E655" s="5" t="s">
        <v>1</v>
      </c>
      <c r="F655" s="11" t="s">
        <v>6065</v>
      </c>
      <c r="G655" s="6">
        <v>9794</v>
      </c>
      <c r="H655" t="s">
        <v>5993</v>
      </c>
      <c r="I655" t="str">
        <f>CONCATENATE("http://opt.sauna-shops.ru/526-modelnye-shapki/",A655,"-",H655,".html")</f>
        <v>http://opt.sauna-shops.ru/526-modelnye-shapki/3660-shapka-dlya-bani-skobki-kruzhkaskobki-psh-.html</v>
      </c>
      <c r="J655" s="2" t="str">
        <f t="shared" si="12"/>
        <v>http://opt.sauna-shops.ru/526-modelnye-shapki/3660-shapka-dlya-bani-skobki-kruzhkaskobki-psh-.html</v>
      </c>
      <c r="K655" s="5"/>
    </row>
    <row r="656" spans="1:11" x14ac:dyDescent="0.25">
      <c r="A656" s="10">
        <v>3661</v>
      </c>
      <c r="B656" s="5" t="s">
        <v>6058</v>
      </c>
      <c r="C656" s="5" t="s">
        <v>5994</v>
      </c>
      <c r="D656" s="5" t="str">
        <f>HYPERLINK(I656, C656)</f>
        <v>Ушанка ПШ со звездой</v>
      </c>
      <c r="E656" s="5" t="s">
        <v>1</v>
      </c>
      <c r="F656" s="11" t="s">
        <v>6066</v>
      </c>
      <c r="G656" s="6">
        <v>3119</v>
      </c>
      <c r="H656" t="s">
        <v>5995</v>
      </c>
      <c r="I656" t="str">
        <f>CONCATENATE("http://opt.sauna-shops.ru/526-modelnye-shapki/",A656,"-",H656,".html")</f>
        <v>http://opt.sauna-shops.ru/526-modelnye-shapki/3661-ushanka-psh-so-zvezdoj.html</v>
      </c>
      <c r="J656" s="2" t="str">
        <f t="shared" si="12"/>
        <v>http://opt.sauna-shops.ru/526-modelnye-shapki/3661-ushanka-psh-so-zvezdoj.html</v>
      </c>
      <c r="K656" s="5"/>
    </row>
    <row r="657" spans="1:11" x14ac:dyDescent="0.25">
      <c r="A657" s="10">
        <v>3689</v>
      </c>
      <c r="B657" s="5" t="s">
        <v>6058</v>
      </c>
      <c r="C657" s="5" t="s">
        <v>6050</v>
      </c>
      <c r="D657" s="5" t="str">
        <f>HYPERLINK(I657, C657)</f>
        <v>Шапка для бани и сауны Дюймовочка ПШ  без выш</v>
      </c>
      <c r="E657" s="5" t="s">
        <v>1</v>
      </c>
      <c r="F657" s="11" t="s">
        <v>6095</v>
      </c>
      <c r="G657" s="6">
        <v>4723</v>
      </c>
      <c r="H657" t="s">
        <v>6051</v>
      </c>
      <c r="I657" t="str">
        <f>CONCATENATE("http://opt.sauna-shops.ru/526-modelnye-shapki/",A657,"-",H657,".html")</f>
        <v>http://opt.sauna-shops.ru/526-modelnye-shapki/3689-shapka-dlya-bani-i-sauny-dyujmovochka-psh-bez-vysh.html</v>
      </c>
      <c r="J657" s="2" t="str">
        <f t="shared" si="12"/>
        <v>http://opt.sauna-shops.ru/526-modelnye-shapki/3689-shapka-dlya-bani-i-sauny-dyujmovochka-psh-bez-vysh.html</v>
      </c>
      <c r="K657" s="5"/>
    </row>
    <row r="658" spans="1:11" x14ac:dyDescent="0.25">
      <c r="A658" s="10">
        <v>3690</v>
      </c>
      <c r="B658" s="5" t="s">
        <v>6058</v>
      </c>
      <c r="C658" s="5" t="s">
        <v>6052</v>
      </c>
      <c r="D658" s="5" t="str">
        <f>HYPERLINK(I658, C658)</f>
        <v xml:space="preserve">Шапка для бани и сауны комби Спираль ПШ </v>
      </c>
      <c r="E658" s="5" t="s">
        <v>1</v>
      </c>
      <c r="F658" s="11" t="s">
        <v>6095</v>
      </c>
      <c r="G658" s="6">
        <v>4724</v>
      </c>
      <c r="H658" t="s">
        <v>6053</v>
      </c>
      <c r="I658" t="str">
        <f>CONCATENATE("http://opt.sauna-shops.ru/526-modelnye-shapki/",A658,"-",H658,".html")</f>
        <v>http://opt.sauna-shops.ru/526-modelnye-shapki/3690-shapka-dlya-bani-i-sauny-kombi-spiral-psh-.html</v>
      </c>
      <c r="J658" s="2" t="str">
        <f t="shared" si="12"/>
        <v>http://opt.sauna-shops.ru/526-modelnye-shapki/3690-shapka-dlya-bani-i-sauny-kombi-spiral-psh-.html</v>
      </c>
      <c r="K658" s="5"/>
    </row>
    <row r="659" spans="1:11" x14ac:dyDescent="0.25">
      <c r="A659" s="10">
        <v>1026</v>
      </c>
      <c r="B659" s="5" t="s">
        <v>6058</v>
      </c>
      <c r="C659" s="5" t="s">
        <v>1102</v>
      </c>
      <c r="D659" s="5" t="str">
        <f>HYPERLINK(I659, C659)</f>
        <v>Тапки дет. Мышь" (войлок)"</v>
      </c>
      <c r="E659" s="5" t="s">
        <v>1103</v>
      </c>
      <c r="F659" s="11" t="s">
        <v>6077</v>
      </c>
      <c r="G659" s="6">
        <v>9298</v>
      </c>
      <c r="H659" t="s">
        <v>1104</v>
      </c>
      <c r="I659" t="str">
        <f>CONCATENATE("http://opt.sauna-shops.ru/530-3-kovriki-varezhki-tapochki/",A659,"-",H659,".html")</f>
        <v>http://opt.sauna-shops.ru/530-3-kovriki-varezhki-tapochki/1026-tapki-det-mysh-vojlok.html</v>
      </c>
      <c r="J659" s="2" t="str">
        <f t="shared" si="12"/>
        <v>http://opt.sauna-shops.ru/530-3-kovriki-varezhki-tapochki/1026-tapki-det-mysh-vojlok.html</v>
      </c>
      <c r="K659" s="5"/>
    </row>
    <row r="660" spans="1:11" x14ac:dyDescent="0.25">
      <c r="A660" s="10">
        <v>1027</v>
      </c>
      <c r="B660" s="5" t="s">
        <v>6058</v>
      </c>
      <c r="C660" s="5" t="s">
        <v>1105</v>
      </c>
      <c r="D660" s="5" t="str">
        <f>HYPERLINK(I660, C660)</f>
        <v>Тапочки из войлока закрытые</v>
      </c>
      <c r="E660" s="5" t="s">
        <v>1103</v>
      </c>
      <c r="F660" s="11" t="s">
        <v>6069</v>
      </c>
      <c r="G660" s="6">
        <v>9299</v>
      </c>
      <c r="H660" t="s">
        <v>1106</v>
      </c>
      <c r="I660" t="str">
        <f>CONCATENATE("http://opt.sauna-shops.ru/530-3-kovriki-varezhki-tapochki/",A660,"-",H660,".html")</f>
        <v>http://opt.sauna-shops.ru/530-3-kovriki-varezhki-tapochki/1027-tapochki-iz-vojloka-zakrytye.html</v>
      </c>
      <c r="J660" s="2" t="str">
        <f t="shared" si="12"/>
        <v>http://opt.sauna-shops.ru/530-3-kovriki-varezhki-tapochki/1027-tapochki-iz-vojloka-zakrytye.html</v>
      </c>
      <c r="K660" s="5"/>
    </row>
    <row r="661" spans="1:11" x14ac:dyDescent="0.25">
      <c r="A661" s="10">
        <v>1028</v>
      </c>
      <c r="B661" s="5" t="s">
        <v>6058</v>
      </c>
      <c r="C661" s="5" t="s">
        <v>1107</v>
      </c>
      <c r="D661" s="5" t="str">
        <f>HYPERLINK(I661, C661)</f>
        <v>Тапочки из войлока (открытые)</v>
      </c>
      <c r="E661" s="5" t="s">
        <v>1103</v>
      </c>
      <c r="F661" s="11" t="s">
        <v>6077</v>
      </c>
      <c r="G661" s="6">
        <v>9300</v>
      </c>
      <c r="H661" t="s">
        <v>1108</v>
      </c>
      <c r="I661" t="str">
        <f>CONCATENATE("http://opt.sauna-shops.ru/530-3-kovriki-varezhki-tapochki/",A661,"-",H661,".html")</f>
        <v>http://opt.sauna-shops.ru/530-3-kovriki-varezhki-tapochki/1028-tapochki-iz-vojloka-otkrytye.html</v>
      </c>
      <c r="J661" s="2" t="str">
        <f t="shared" si="12"/>
        <v>http://opt.sauna-shops.ru/530-3-kovriki-varezhki-tapochki/1028-tapochki-iz-vojloka-otkrytye.html</v>
      </c>
      <c r="K661" s="5"/>
    </row>
    <row r="662" spans="1:11" x14ac:dyDescent="0.25">
      <c r="A662" s="10">
        <v>1029</v>
      </c>
      <c r="B662" s="5" t="s">
        <v>6058</v>
      </c>
      <c r="C662" s="5" t="s">
        <v>1109</v>
      </c>
      <c r="D662" s="5" t="str">
        <f>HYPERLINK(I662, C662)</f>
        <v>Тапочки махра (тонкая) в ассорт. с 37 по 41</v>
      </c>
      <c r="E662" s="5" t="s">
        <v>1103</v>
      </c>
      <c r="F662" s="11" t="s">
        <v>6083</v>
      </c>
      <c r="G662" s="6">
        <v>9303</v>
      </c>
      <c r="H662" t="s">
        <v>1110</v>
      </c>
      <c r="I662" t="str">
        <f>CONCATENATE("http://opt.sauna-shops.ru/530-3-kovriki-varezhki-tapochki/",A662,"-",H662,".html")</f>
        <v>http://opt.sauna-shops.ru/530-3-kovriki-varezhki-tapochki/1029-tapochki-makhra-tonkaya-v-assort-s-37-po-41.html</v>
      </c>
      <c r="J662" s="2" t="str">
        <f t="shared" si="12"/>
        <v>http://opt.sauna-shops.ru/530-3-kovriki-varezhki-tapochki/1029-tapochki-makhra-tonkaya-v-assort-s-37-po-41.html</v>
      </c>
      <c r="K662" s="5"/>
    </row>
    <row r="663" spans="1:11" x14ac:dyDescent="0.25">
      <c r="A663" s="10">
        <v>1030</v>
      </c>
      <c r="B663" s="5" t="s">
        <v>6058</v>
      </c>
      <c r="C663" s="5" t="s">
        <v>1111</v>
      </c>
      <c r="D663" s="5" t="str">
        <f>HYPERLINK(I663, C663)</f>
        <v>Тапочки мохра закрытые в ассорт.</v>
      </c>
      <c r="E663" s="5" t="s">
        <v>1103</v>
      </c>
      <c r="F663" s="11" t="s">
        <v>6094</v>
      </c>
      <c r="G663" s="6">
        <v>9304</v>
      </c>
      <c r="H663" t="s">
        <v>1112</v>
      </c>
      <c r="I663" t="str">
        <f>CONCATENATE("http://opt.sauna-shops.ru/530-3-kovriki-varezhki-tapochki/",A663,"-",H663,".html")</f>
        <v>http://opt.sauna-shops.ru/530-3-kovriki-varezhki-tapochki/1030-tapochki-mokhra-zakrytye-v-assort.html</v>
      </c>
      <c r="J663" s="2" t="str">
        <f t="shared" si="12"/>
        <v>http://opt.sauna-shops.ru/530-3-kovriki-varezhki-tapochki/1030-tapochki-mokhra-zakrytye-v-assort.html</v>
      </c>
      <c r="K663" s="5"/>
    </row>
    <row r="664" spans="1:11" x14ac:dyDescent="0.25">
      <c r="A664" s="10">
        <v>1031</v>
      </c>
      <c r="B664" s="5" t="s">
        <v>6058</v>
      </c>
      <c r="C664" s="5" t="s">
        <v>1113</v>
      </c>
      <c r="D664" s="5" t="str">
        <f>HYPERLINK(I664, C664)</f>
        <v>Тапочки сизаль закрытые в ассорт.</v>
      </c>
      <c r="E664" s="5" t="s">
        <v>1103</v>
      </c>
      <c r="F664" s="11" t="s">
        <v>6083</v>
      </c>
      <c r="G664" s="6">
        <v>9305</v>
      </c>
      <c r="H664" t="s">
        <v>1114</v>
      </c>
      <c r="I664" t="str">
        <f>CONCATENATE("http://opt.sauna-shops.ru/530-3-kovriki-varezhki-tapochki/",A664,"-",H664,".html")</f>
        <v>http://opt.sauna-shops.ru/530-3-kovriki-varezhki-tapochki/1031-tapochki-sizal-zakrytye-v-assort.html</v>
      </c>
      <c r="J664" s="2" t="str">
        <f t="shared" si="12"/>
        <v>http://opt.sauna-shops.ru/530-3-kovriki-varezhki-tapochki/1031-tapochki-sizal-zakrytye-v-assort.html</v>
      </c>
      <c r="K664" s="5"/>
    </row>
    <row r="665" spans="1:11" x14ac:dyDescent="0.25">
      <c r="A665" s="10">
        <v>1032</v>
      </c>
      <c r="B665" s="5" t="s">
        <v>6058</v>
      </c>
      <c r="C665" s="5" t="s">
        <v>1115</v>
      </c>
      <c r="D665" s="5" t="str">
        <f>HYPERLINK(I665, C665)</f>
        <v>Тапочки сизаль открытые в ассорт. (бантик)</v>
      </c>
      <c r="E665" s="5" t="s">
        <v>1103</v>
      </c>
      <c r="F665" s="11" t="s">
        <v>6094</v>
      </c>
      <c r="G665" s="6">
        <v>9306</v>
      </c>
      <c r="H665" t="s">
        <v>1116</v>
      </c>
      <c r="I665" t="str">
        <f>CONCATENATE("http://opt.sauna-shops.ru/530-3-kovriki-varezhki-tapochki/",A665,"-",H665,".html")</f>
        <v>http://opt.sauna-shops.ru/530-3-kovriki-varezhki-tapochki/1032-tapochki-sizal-otkrytye-v-assort-bantik.html</v>
      </c>
      <c r="J665" s="2" t="str">
        <f t="shared" si="12"/>
        <v>http://opt.sauna-shops.ru/530-3-kovriki-varezhki-tapochki/1032-tapochki-sizal-otkrytye-v-assort-bantik.html</v>
      </c>
      <c r="K665" s="5"/>
    </row>
    <row r="666" spans="1:11" x14ac:dyDescent="0.25">
      <c r="A666" s="10">
        <v>1033</v>
      </c>
      <c r="B666" s="5" t="s">
        <v>6058</v>
      </c>
      <c r="C666" s="5" t="s">
        <v>1117</v>
      </c>
      <c r="D666" s="5" t="str">
        <f>HYPERLINK(I666, C666)</f>
        <v>Тапочки из войлока с вышивкой в ассорт. жен.</v>
      </c>
      <c r="E666" s="5" t="s">
        <v>1103</v>
      </c>
      <c r="F666" s="11" t="s">
        <v>6077</v>
      </c>
      <c r="G666" s="6">
        <v>9301</v>
      </c>
      <c r="H666" t="s">
        <v>1118</v>
      </c>
      <c r="I666" t="str">
        <f>CONCATENATE("http://opt.sauna-shops.ru/530-3-kovriki-varezhki-tapochki/",A666,"-",H666,".html")</f>
        <v>http://opt.sauna-shops.ru/530-3-kovriki-varezhki-tapochki/1033-tapochki-iz-vojloka-s-vyshivkoj-v-assort-zhen.html</v>
      </c>
      <c r="J666" s="2" t="str">
        <f t="shared" si="12"/>
        <v>http://opt.sauna-shops.ru/530-3-kovriki-varezhki-tapochki/1033-tapochki-iz-vojloka-s-vyshivkoj-v-assort-zhen.html</v>
      </c>
      <c r="K666" s="5"/>
    </row>
    <row r="667" spans="1:11" x14ac:dyDescent="0.25">
      <c r="A667" s="10">
        <v>1034</v>
      </c>
      <c r="B667" s="5" t="s">
        <v>6058</v>
      </c>
      <c r="C667" s="5" t="s">
        <v>1119</v>
      </c>
      <c r="D667" s="5" t="str">
        <f>HYPERLINK(I667, C667)</f>
        <v>Варежка 2-клинка (серая)</v>
      </c>
      <c r="E667" s="5" t="s">
        <v>1103</v>
      </c>
      <c r="F667" s="11" t="s">
        <v>6095</v>
      </c>
      <c r="G667" s="6">
        <v>9280</v>
      </c>
      <c r="H667" t="s">
        <v>1120</v>
      </c>
      <c r="I667" t="str">
        <f>CONCATENATE("http://opt.sauna-shops.ru/530-3-kovriki-varezhki-tapochki/",A667,"-",H667,".html")</f>
        <v>http://opt.sauna-shops.ru/530-3-kovriki-varezhki-tapochki/1034-varezhka-2-klinka-seraya.html</v>
      </c>
      <c r="J667" s="2" t="str">
        <f t="shared" si="12"/>
        <v>http://opt.sauna-shops.ru/530-3-kovriki-varezhki-tapochki/1034-varezhka-2-klinka-seraya.html</v>
      </c>
      <c r="K667" s="5"/>
    </row>
    <row r="668" spans="1:11" x14ac:dyDescent="0.25">
      <c r="A668" s="10">
        <v>1035</v>
      </c>
      <c r="B668" s="5" t="s">
        <v>6058</v>
      </c>
      <c r="C668" s="5" t="s">
        <v>1121</v>
      </c>
      <c r="D668" s="5" t="str">
        <f>HYPERLINK(I668, C668)</f>
        <v>Варежка 2-х клинка (комби)</v>
      </c>
      <c r="E668" s="5" t="s">
        <v>1103</v>
      </c>
      <c r="F668" s="11" t="s">
        <v>6083</v>
      </c>
      <c r="G668" s="6">
        <v>9281</v>
      </c>
      <c r="H668" t="s">
        <v>1122</v>
      </c>
      <c r="I668" t="str">
        <f>CONCATENATE("http://opt.sauna-shops.ru/530-3-kovriki-varezhki-tapochki/",A668,"-",H668,".html")</f>
        <v>http://opt.sauna-shops.ru/530-3-kovriki-varezhki-tapochki/1035-varezhka-2-kh-klinka-kombi.html</v>
      </c>
      <c r="J668" s="2" t="str">
        <f t="shared" si="12"/>
        <v>http://opt.sauna-shops.ru/530-3-kovriki-varezhki-tapochki/1035-varezhka-2-kh-klinka-kombi.html</v>
      </c>
      <c r="K668" s="5"/>
    </row>
    <row r="669" spans="1:11" x14ac:dyDescent="0.25">
      <c r="A669" s="10">
        <v>1036</v>
      </c>
      <c r="B669" s="5" t="s">
        <v>6058</v>
      </c>
      <c r="C669" s="5" t="s">
        <v>1123</v>
      </c>
      <c r="D669" s="5" t="str">
        <f>HYPERLINK(I669, C669)</f>
        <v>Варежка 2-х клинка ТШ</v>
      </c>
      <c r="E669" s="5" t="s">
        <v>1103</v>
      </c>
      <c r="F669" s="11" t="s">
        <v>6250</v>
      </c>
      <c r="G669" s="6">
        <v>9282</v>
      </c>
      <c r="H669" t="s">
        <v>1124</v>
      </c>
      <c r="I669" t="str">
        <f>CONCATENATE("http://opt.sauna-shops.ru/530-3-kovriki-varezhki-tapochki/",A669,"-",H669,".html")</f>
        <v>http://opt.sauna-shops.ru/530-3-kovriki-varezhki-tapochki/1036-varezhka-2-kh-klinka-tsh.html</v>
      </c>
      <c r="J669" s="2" t="str">
        <f t="shared" si="12"/>
        <v>http://opt.sauna-shops.ru/530-3-kovriki-varezhki-tapochki/1036-varezhka-2-kh-klinka-tsh.html</v>
      </c>
      <c r="K669" s="5"/>
    </row>
    <row r="670" spans="1:11" x14ac:dyDescent="0.25">
      <c r="A670" s="10">
        <v>1037</v>
      </c>
      <c r="B670" s="5" t="s">
        <v>6058</v>
      </c>
      <c r="C670" s="5" t="s">
        <v>1125</v>
      </c>
      <c r="D670" s="5" t="str">
        <f>HYPERLINK(I670, C670)</f>
        <v>Варежка 3-х клинка ТШ</v>
      </c>
      <c r="E670" s="5" t="s">
        <v>1103</v>
      </c>
      <c r="F670" s="11" t="s">
        <v>6082</v>
      </c>
      <c r="G670" s="6">
        <v>9283</v>
      </c>
      <c r="H670" t="s">
        <v>1126</v>
      </c>
      <c r="I670" t="str">
        <f>CONCATENATE("http://opt.sauna-shops.ru/530-3-kovriki-varezhki-tapochki/",A670,"-",H670,".html")</f>
        <v>http://opt.sauna-shops.ru/530-3-kovriki-varezhki-tapochki/1037-varezhka-3-kh-klinka-tsh.html</v>
      </c>
      <c r="J670" s="2" t="str">
        <f t="shared" si="12"/>
        <v>http://opt.sauna-shops.ru/530-3-kovriki-varezhki-tapochki/1037-varezhka-3-kh-klinka-tsh.html</v>
      </c>
      <c r="K670" s="5"/>
    </row>
    <row r="671" spans="1:11" x14ac:dyDescent="0.25">
      <c r="A671" s="10">
        <v>1038</v>
      </c>
      <c r="B671" s="5" t="s">
        <v>6058</v>
      </c>
      <c r="C671" s="5" t="s">
        <v>1127</v>
      </c>
      <c r="D671" s="5" t="str">
        <f>HYPERLINK(I671, C671)</f>
        <v>Коврик белый без выш.</v>
      </c>
      <c r="E671" s="5" t="s">
        <v>1103</v>
      </c>
      <c r="F671" s="11" t="s">
        <v>6083</v>
      </c>
      <c r="G671" s="6">
        <v>284</v>
      </c>
      <c r="H671" t="s">
        <v>1128</v>
      </c>
      <c r="I671" t="str">
        <f>CONCATENATE("http://opt.sauna-shops.ru/530-3-kovriki-varezhki-tapochki/",A671,"-",H671,".html")</f>
        <v>http://opt.sauna-shops.ru/530-3-kovriki-varezhki-tapochki/1038-kovrik-belyj-bez-vysh.html</v>
      </c>
      <c r="J671" s="2" t="str">
        <f t="shared" si="12"/>
        <v>http://opt.sauna-shops.ru/530-3-kovriki-varezhki-tapochki/1038-kovrik-belyj-bez-vysh.html</v>
      </c>
      <c r="K671" s="5"/>
    </row>
    <row r="672" spans="1:11" x14ac:dyDescent="0.25">
      <c r="A672" s="10">
        <v>1039</v>
      </c>
      <c r="B672" s="5" t="s">
        <v>6059</v>
      </c>
      <c r="C672" s="5" t="s">
        <v>1129</v>
      </c>
      <c r="D672" s="5" t="str">
        <f>HYPERLINK(I672, C672)</f>
        <v>Коврик комб. без выш.</v>
      </c>
      <c r="E672" s="5" t="s">
        <v>1103</v>
      </c>
      <c r="F672" s="11" t="s">
        <v>6083</v>
      </c>
      <c r="G672" s="6">
        <v>285</v>
      </c>
      <c r="H672" t="s">
        <v>1130</v>
      </c>
      <c r="I672" t="str">
        <f>CONCATENATE("http://opt.sauna-shops.ru/530-3-kovriki-varezhki-tapochki/",A672,"-",H672,".html")</f>
        <v>http://opt.sauna-shops.ru/530-3-kovriki-varezhki-tapochki/1039-kovrik-komb-bez-vysh.html</v>
      </c>
      <c r="J672" s="2" t="str">
        <f t="shared" si="12"/>
        <v>http://opt.sauna-shops.ru/530-3-kovriki-varezhki-tapochki/1039-kovrik-komb-bez-vysh.html</v>
      </c>
      <c r="K672" s="5"/>
    </row>
    <row r="673" spans="1:11" x14ac:dyDescent="0.25">
      <c r="A673" s="10">
        <v>1040</v>
      </c>
      <c r="B673" s="5" t="s">
        <v>6058</v>
      </c>
      <c r="C673" s="5" t="s">
        <v>1131</v>
      </c>
      <c r="D673" s="5" t="str">
        <f>HYPERLINK(I673, C673)</f>
        <v>Коврик серый без выш.</v>
      </c>
      <c r="E673" s="5" t="s">
        <v>1103</v>
      </c>
      <c r="F673" s="11" t="s">
        <v>6250</v>
      </c>
      <c r="G673" s="6">
        <v>286</v>
      </c>
      <c r="H673" t="s">
        <v>1132</v>
      </c>
      <c r="I673" t="str">
        <f>CONCATENATE("http://opt.sauna-shops.ru/530-3-kovriki-varezhki-tapochki/",A673,"-",H673,".html")</f>
        <v>http://opt.sauna-shops.ru/530-3-kovriki-varezhki-tapochki/1040-kovrik-seryj-bez-vysh.html</v>
      </c>
      <c r="J673" s="2" t="str">
        <f t="shared" si="12"/>
        <v>http://opt.sauna-shops.ru/530-3-kovriki-varezhki-tapochki/1040-kovrik-seryj-bez-vysh.html</v>
      </c>
      <c r="K673" s="5"/>
    </row>
    <row r="674" spans="1:11" x14ac:dyDescent="0.25">
      <c r="A674" s="10">
        <v>1041</v>
      </c>
      <c r="B674" s="5" t="s">
        <v>6059</v>
      </c>
      <c r="C674" s="5" t="s">
        <v>1133</v>
      </c>
      <c r="D674" s="5" t="str">
        <f>HYPERLINK(I674, C674)</f>
        <v>Коврик ТШ без выш.</v>
      </c>
      <c r="E674" s="5" t="s">
        <v>1103</v>
      </c>
      <c r="F674" s="11" t="s">
        <v>6081</v>
      </c>
      <c r="G674" s="6">
        <v>287</v>
      </c>
      <c r="H674" t="s">
        <v>1134</v>
      </c>
      <c r="I674" t="str">
        <f>CONCATENATE("http://opt.sauna-shops.ru/530-3-kovriki-varezhki-tapochki/",A674,"-",H674,".html")</f>
        <v>http://opt.sauna-shops.ru/530-3-kovriki-varezhki-tapochki/1041-kovrik-tsh-bez-vysh.html</v>
      </c>
      <c r="J674" s="2" t="str">
        <f t="shared" si="12"/>
        <v>http://opt.sauna-shops.ru/530-3-kovriki-varezhki-tapochki/1041-kovrik-tsh-bez-vysh.html</v>
      </c>
      <c r="K674" s="5"/>
    </row>
    <row r="675" spans="1:11" x14ac:dyDescent="0.25">
      <c r="A675" s="10">
        <v>1042</v>
      </c>
      <c r="B675" s="5" t="s">
        <v>6058</v>
      </c>
      <c r="C675" s="5" t="s">
        <v>1135</v>
      </c>
      <c r="D675" s="5" t="str">
        <f>HYPERLINK(I675, C675)</f>
        <v>Коврик-портрет Путин</v>
      </c>
      <c r="E675" s="5" t="s">
        <v>1103</v>
      </c>
      <c r="F675" s="11" t="s">
        <v>6250</v>
      </c>
      <c r="G675" s="6">
        <v>288</v>
      </c>
      <c r="H675" t="s">
        <v>1136</v>
      </c>
      <c r="I675" t="str">
        <f>CONCATENATE("http://opt.sauna-shops.ru/530-3-kovriki-varezhki-tapochki/",A675,"-",H675,".html")</f>
        <v>http://opt.sauna-shops.ru/530-3-kovriki-varezhki-tapochki/1042-kovrik-portret-putin.html</v>
      </c>
      <c r="J675" s="2" t="str">
        <f t="shared" si="12"/>
        <v>http://opt.sauna-shops.ru/530-3-kovriki-varezhki-tapochki/1042-kovrik-portret-putin.html</v>
      </c>
      <c r="K675" s="5"/>
    </row>
    <row r="676" spans="1:11" x14ac:dyDescent="0.25">
      <c r="A676" s="10">
        <v>1043</v>
      </c>
      <c r="B676" s="5" t="s">
        <v>6058</v>
      </c>
      <c r="C676" s="5" t="s">
        <v>1137</v>
      </c>
      <c r="D676" s="5" t="str">
        <f>HYPERLINK(I676, C676)</f>
        <v>Коврик-сиденье для бани и сауны (изолон)</v>
      </c>
      <c r="E676" s="5" t="s">
        <v>1103</v>
      </c>
      <c r="F676" s="11" t="s">
        <v>6093</v>
      </c>
      <c r="G676" s="6">
        <v>289</v>
      </c>
      <c r="H676" t="s">
        <v>1138</v>
      </c>
      <c r="I676" t="str">
        <f>CONCATENATE("http://opt.sauna-shops.ru/530-3-kovriki-varezhki-tapochki/",A676,"-",H676,".html")</f>
        <v>http://opt.sauna-shops.ru/530-3-kovriki-varezhki-tapochki/1043-kovrik-sidene-dlya-bani-i-sauny-izolon.html</v>
      </c>
      <c r="J676" s="2" t="str">
        <f t="shared" si="12"/>
        <v>http://opt.sauna-shops.ru/530-3-kovriki-varezhki-tapochki/1043-kovrik-sidene-dlya-bani-i-sauny-izolon.html</v>
      </c>
      <c r="K676" s="5"/>
    </row>
    <row r="677" spans="1:11" x14ac:dyDescent="0.25">
      <c r="A677" s="10">
        <v>1044</v>
      </c>
      <c r="B677" s="5" t="s">
        <v>6058</v>
      </c>
      <c r="C677" s="5" t="s">
        <v>1139</v>
      </c>
      <c r="D677" s="5" t="str">
        <f>HYPERLINK(I677, C677)</f>
        <v>Тапки из войлока Киска""</v>
      </c>
      <c r="E677" s="5" t="s">
        <v>1103</v>
      </c>
      <c r="F677" s="11" t="s">
        <v>6077</v>
      </c>
      <c r="G677" s="6">
        <v>291</v>
      </c>
      <c r="H677" t="s">
        <v>1140</v>
      </c>
      <c r="I677" t="str">
        <f>CONCATENATE("http://opt.sauna-shops.ru/530-3-kovriki-varezhki-tapochki/",A677,"-",H677,".html")</f>
        <v>http://opt.sauna-shops.ru/530-3-kovriki-varezhki-tapochki/1044-tapki-iz-vojloka-kiska.html</v>
      </c>
      <c r="J677" s="2" t="str">
        <f t="shared" si="12"/>
        <v>http://opt.sauna-shops.ru/530-3-kovriki-varezhki-tapochki/1044-tapki-iz-vojloka-kiska.html</v>
      </c>
      <c r="K677" s="5"/>
    </row>
    <row r="678" spans="1:11" x14ac:dyDescent="0.25">
      <c r="A678" s="10">
        <v>1045</v>
      </c>
      <c r="B678" s="5" t="s">
        <v>6058</v>
      </c>
      <c r="C678" s="5" t="s">
        <v>1141</v>
      </c>
      <c r="D678" s="5" t="str">
        <f>HYPERLINK(I678, C678)</f>
        <v>Тапки дет. Мышь" (сер.)"</v>
      </c>
      <c r="E678" s="5" t="s">
        <v>1103</v>
      </c>
      <c r="F678" s="11" t="s">
        <v>6077</v>
      </c>
      <c r="G678" s="6">
        <v>292</v>
      </c>
      <c r="H678" t="s">
        <v>1142</v>
      </c>
      <c r="I678" t="str">
        <f>CONCATENATE("http://opt.sauna-shops.ru/530-3-kovriki-varezhki-tapochki/",A678,"-",H678,".html")</f>
        <v>http://opt.sauna-shops.ru/530-3-kovriki-varezhki-tapochki/1045-tapki-det-mysh-ser.html</v>
      </c>
      <c r="J678" s="2" t="str">
        <f t="shared" si="12"/>
        <v>http://opt.sauna-shops.ru/530-3-kovriki-varezhki-tapochki/1045-tapki-det-mysh-ser.html</v>
      </c>
      <c r="K678" s="5"/>
    </row>
    <row r="679" spans="1:11" x14ac:dyDescent="0.25">
      <c r="A679" s="10">
        <v>1046</v>
      </c>
      <c r="B679" s="5" t="s">
        <v>6058</v>
      </c>
      <c r="C679" s="5" t="s">
        <v>1143</v>
      </c>
      <c r="D679" s="5" t="str">
        <f>HYPERLINK(I679, C679)</f>
        <v>Тапки из войлока с выш. (женские, закрытые)</v>
      </c>
      <c r="E679" s="5" t="s">
        <v>1103</v>
      </c>
      <c r="F679" s="11" t="s">
        <v>6077</v>
      </c>
      <c r="G679" s="6">
        <v>293</v>
      </c>
      <c r="H679" t="s">
        <v>1144</v>
      </c>
      <c r="I679" t="str">
        <f>CONCATENATE("http://opt.sauna-shops.ru/530-3-kovriki-varezhki-tapochki/",A679,"-",H679,".html")</f>
        <v>http://opt.sauna-shops.ru/530-3-kovriki-varezhki-tapochki/1046-tapki-iz-vojloka-s-vysh-zhenskie-zakrytye.html</v>
      </c>
      <c r="J679" s="2" t="str">
        <f t="shared" si="12"/>
        <v>http://opt.sauna-shops.ru/530-3-kovriki-varezhki-tapochki/1046-tapki-iz-vojloka-s-vysh-zhenskie-zakrytye.html</v>
      </c>
      <c r="K679" s="5"/>
    </row>
    <row r="680" spans="1:11" x14ac:dyDescent="0.25">
      <c r="A680" s="10">
        <v>1047</v>
      </c>
      <c r="B680" s="5" t="s">
        <v>6058</v>
      </c>
      <c r="C680" s="5" t="s">
        <v>1145</v>
      </c>
      <c r="D680" s="5" t="str">
        <f>HYPERLINK(I680, C680)</f>
        <v>Тапки из войлока с выш. в ассорт. (женские, открыт.)</v>
      </c>
      <c r="E680" s="5" t="s">
        <v>1103</v>
      </c>
      <c r="F680" s="11" t="s">
        <v>6077</v>
      </c>
      <c r="G680" s="6">
        <v>294</v>
      </c>
      <c r="H680" t="s">
        <v>1146</v>
      </c>
      <c r="I680" t="str">
        <f>CONCATENATE("http://opt.sauna-shops.ru/530-3-kovriki-varezhki-tapochki/",A680,"-",H680,".html")</f>
        <v>http://opt.sauna-shops.ru/530-3-kovriki-varezhki-tapochki/1047-tapki-iz-vojloka-s-vysh-v-assort-zhenskie-otkryt.html</v>
      </c>
      <c r="J680" s="2" t="str">
        <f t="shared" si="12"/>
        <v>http://opt.sauna-shops.ru/530-3-kovriki-varezhki-tapochki/1047-tapki-iz-vojloka-s-vysh-v-assort-zhenskie-otkryt.html</v>
      </c>
      <c r="K680" s="5"/>
    </row>
    <row r="681" spans="1:11" x14ac:dyDescent="0.25">
      <c r="A681" s="10">
        <v>1048</v>
      </c>
      <c r="B681" s="5" t="s">
        <v>6058</v>
      </c>
      <c r="C681" s="5" t="s">
        <v>1147</v>
      </c>
      <c r="D681" s="5" t="str">
        <f>HYPERLINK(I681, C681)</f>
        <v>Тапки из войлока с выш. в ассорт. (мужские, закрыт. белые)</v>
      </c>
      <c r="E681" s="5" t="s">
        <v>1103</v>
      </c>
      <c r="F681" s="11" t="s">
        <v>6078</v>
      </c>
      <c r="G681" s="6">
        <v>9295</v>
      </c>
      <c r="H681" t="s">
        <v>1148</v>
      </c>
      <c r="I681" t="str">
        <f>CONCATENATE("http://opt.sauna-shops.ru/530-3-kovriki-varezhki-tapochki/",A681,"-",H681,".html")</f>
        <v>http://opt.sauna-shops.ru/530-3-kovriki-varezhki-tapochki/1048-tapki-iz-vojloka-s-vysh-v-assort-muzhskie-zakryt-belye.html</v>
      </c>
      <c r="J681" s="2" t="str">
        <f t="shared" ref="J681:J744" si="13">HYPERLINK(I681)</f>
        <v>http://opt.sauna-shops.ru/530-3-kovriki-varezhki-tapochki/1048-tapki-iz-vojloka-s-vysh-v-assort-muzhskie-zakryt-belye.html</v>
      </c>
      <c r="K681" s="5"/>
    </row>
    <row r="682" spans="1:11" x14ac:dyDescent="0.25">
      <c r="A682" s="10">
        <v>1049</v>
      </c>
      <c r="B682" s="5" t="s">
        <v>6058</v>
      </c>
      <c r="C682" s="5" t="s">
        <v>1149</v>
      </c>
      <c r="D682" s="5" t="str">
        <f>HYPERLINK(I682, C682)</f>
        <v>Тапки из войлока с выш. муж. в ассорт. (закрытые)</v>
      </c>
      <c r="E682" s="5" t="s">
        <v>1103</v>
      </c>
      <c r="F682" s="11" t="s">
        <v>6077</v>
      </c>
      <c r="G682" s="6">
        <v>296</v>
      </c>
      <c r="H682" t="s">
        <v>1150</v>
      </c>
      <c r="I682" t="str">
        <f>CONCATENATE("http://opt.sauna-shops.ru/530-3-kovriki-varezhki-tapochki/",A682,"-",H682,".html")</f>
        <v>http://opt.sauna-shops.ru/530-3-kovriki-varezhki-tapochki/1049-tapki-iz-vojloka-s-vysh-muzh-v-assort-zakrytye.html</v>
      </c>
      <c r="J682" s="2" t="str">
        <f t="shared" si="13"/>
        <v>http://opt.sauna-shops.ru/530-3-kovriki-varezhki-tapochki/1049-tapki-iz-vojloka-s-vysh-muzh-v-assort-zakrytye.html</v>
      </c>
      <c r="K682" s="5"/>
    </row>
    <row r="683" spans="1:11" x14ac:dyDescent="0.25">
      <c r="A683" s="10">
        <v>1050</v>
      </c>
      <c r="B683" s="5" t="s">
        <v>6059</v>
      </c>
      <c r="C683" s="5" t="s">
        <v>1151</v>
      </c>
      <c r="D683" s="5" t="str">
        <f>HYPERLINK(I683, C683)</f>
        <v>Лапти в ассортименте</v>
      </c>
      <c r="E683" s="5" t="s">
        <v>1103</v>
      </c>
      <c r="F683" s="11" t="s">
        <v>6072</v>
      </c>
      <c r="G683" s="6">
        <v>290</v>
      </c>
      <c r="H683" t="s">
        <v>1152</v>
      </c>
      <c r="I683" t="str">
        <f>CONCATENATE("http://opt.sauna-shops.ru/530-3-kovriki-varezhki-tapochki/",A683,"-",H683,".html")</f>
        <v>http://opt.sauna-shops.ru/530-3-kovriki-varezhki-tapochki/1050-lapti-v-assortimente.html</v>
      </c>
      <c r="J683" s="2" t="str">
        <f t="shared" si="13"/>
        <v>http://opt.sauna-shops.ru/530-3-kovriki-varezhki-tapochki/1050-lapti-v-assortimente.html</v>
      </c>
      <c r="K683" s="5"/>
    </row>
    <row r="684" spans="1:11" x14ac:dyDescent="0.25">
      <c r="A684" s="10">
        <v>1051</v>
      </c>
      <c r="B684" s="5" t="s">
        <v>6058</v>
      </c>
      <c r="C684" s="5" t="s">
        <v>1153</v>
      </c>
      <c r="D684" s="5" t="str">
        <f>HYPERLINK(I684, C684)</f>
        <v>Лапти мужские</v>
      </c>
      <c r="E684" s="5" t="s">
        <v>1103</v>
      </c>
      <c r="F684" s="11" t="s">
        <v>6072</v>
      </c>
      <c r="G684" s="6">
        <v>10002</v>
      </c>
      <c r="H684" t="s">
        <v>1154</v>
      </c>
      <c r="I684" t="str">
        <f>CONCATENATE("http://opt.sauna-shops.ru/530-3-kovriki-varezhki-tapochki/",A684,"-",H684,".html")</f>
        <v>http://opt.sauna-shops.ru/530-3-kovriki-varezhki-tapochki/1051-lapti-muzhskie.html</v>
      </c>
      <c r="J684" s="2" t="str">
        <f t="shared" si="13"/>
        <v>http://opt.sauna-shops.ru/530-3-kovriki-varezhki-tapochki/1051-lapti-muzhskie.html</v>
      </c>
      <c r="K684" s="5"/>
    </row>
    <row r="685" spans="1:11" x14ac:dyDescent="0.25">
      <c r="A685" s="10">
        <v>1052</v>
      </c>
      <c r="B685" s="5" t="s">
        <v>6058</v>
      </c>
      <c r="C685" s="5" t="s">
        <v>1155</v>
      </c>
      <c r="D685" s="5" t="str">
        <f>HYPERLINK(I685, C685)</f>
        <v>Лапти женские</v>
      </c>
      <c r="E685" s="5" t="s">
        <v>1103</v>
      </c>
      <c r="F685" s="11" t="s">
        <v>6072</v>
      </c>
      <c r="G685" s="6">
        <v>1102</v>
      </c>
      <c r="H685" t="s">
        <v>1156</v>
      </c>
      <c r="I685" t="str">
        <f>CONCATENATE("http://opt.sauna-shops.ru/530-3-kovriki-varezhki-tapochki/",A685,"-",H685,".html")</f>
        <v>http://opt.sauna-shops.ru/530-3-kovriki-varezhki-tapochki/1052-lapti-zhenskie.html</v>
      </c>
      <c r="J685" s="2" t="str">
        <f t="shared" si="13"/>
        <v>http://opt.sauna-shops.ru/530-3-kovriki-varezhki-tapochki/1052-lapti-zhenskie.html</v>
      </c>
      <c r="K685" s="5"/>
    </row>
    <row r="686" spans="1:11" x14ac:dyDescent="0.25">
      <c r="A686" s="10">
        <v>1053</v>
      </c>
      <c r="B686" s="5" t="s">
        <v>6058</v>
      </c>
      <c r="C686" s="5" t="s">
        <v>1157</v>
      </c>
      <c r="D686" s="5" t="str">
        <f>HYPERLINK(I686, C686)</f>
        <v>Лапти детские</v>
      </c>
      <c r="E686" s="5" t="s">
        <v>1103</v>
      </c>
      <c r="F686" s="11" t="s">
        <v>6250</v>
      </c>
      <c r="G686" s="6">
        <v>0</v>
      </c>
      <c r="H686" t="s">
        <v>1158</v>
      </c>
      <c r="I686" t="str">
        <f>CONCATENATE("http://opt.sauna-shops.ru/530-3-kovriki-varezhki-tapochki/",A686,"-",H686,".html")</f>
        <v>http://opt.sauna-shops.ru/530-3-kovriki-varezhki-tapochki/1053-lapti-detskie.html</v>
      </c>
      <c r="J686" s="2" t="str">
        <f t="shared" si="13"/>
        <v>http://opt.sauna-shops.ru/530-3-kovriki-varezhki-tapochki/1053-lapti-detskie.html</v>
      </c>
      <c r="K686" s="5"/>
    </row>
    <row r="687" spans="1:11" x14ac:dyDescent="0.25">
      <c r="A687" s="10">
        <v>1054</v>
      </c>
      <c r="B687" s="5" t="s">
        <v>6058</v>
      </c>
      <c r="C687" s="5" t="s">
        <v>1159</v>
      </c>
      <c r="D687" s="5" t="str">
        <f>HYPERLINK(I687, C687)</f>
        <v>Лежак для бани 2 сорт</v>
      </c>
      <c r="E687" s="5" t="s">
        <v>1103</v>
      </c>
      <c r="F687" s="11" t="s">
        <v>6077</v>
      </c>
      <c r="G687" s="6">
        <v>90017</v>
      </c>
      <c r="H687" t="s">
        <v>1160</v>
      </c>
      <c r="I687" t="str">
        <f>CONCATENATE("http://opt.sauna-shops.ru/530-3-kovriki-varezhki-tapochki/",A687,"-",H687,".html")</f>
        <v>http://opt.sauna-shops.ru/530-3-kovriki-varezhki-tapochki/1054-lezhak-dlya-bani-2-sort.html</v>
      </c>
      <c r="J687" s="2" t="str">
        <f t="shared" si="13"/>
        <v>http://opt.sauna-shops.ru/530-3-kovriki-varezhki-tapochki/1054-lezhak-dlya-bani-2-sort.html</v>
      </c>
      <c r="K687" s="5"/>
    </row>
    <row r="688" spans="1:11" x14ac:dyDescent="0.25">
      <c r="A688" s="10">
        <v>1055</v>
      </c>
      <c r="B688" s="5" t="s">
        <v>6058</v>
      </c>
      <c r="C688" s="5" t="s">
        <v>1161</v>
      </c>
      <c r="D688" s="5" t="str">
        <f>HYPERLINK(I688, C688)</f>
        <v>Коврик для бани в ассорт. (фетр)</v>
      </c>
      <c r="E688" s="5" t="s">
        <v>1103</v>
      </c>
      <c r="F688" s="11" t="s">
        <v>6063</v>
      </c>
      <c r="G688" s="6">
        <v>2030</v>
      </c>
      <c r="H688" t="s">
        <v>1162</v>
      </c>
      <c r="I688" t="str">
        <f>CONCATENATE("http://opt.sauna-shops.ru/530-3-kovriki-varezhki-tapochki/",A688,"-",H688,".html")</f>
        <v>http://opt.sauna-shops.ru/530-3-kovriki-varezhki-tapochki/1055-kovrik-dlya-bani-v-assort-fetr.html</v>
      </c>
      <c r="J688" s="2" t="str">
        <f t="shared" si="13"/>
        <v>http://opt.sauna-shops.ru/530-3-kovriki-varezhki-tapochki/1055-kovrik-dlya-bani-v-assort-fetr.html</v>
      </c>
      <c r="K688" s="5"/>
    </row>
    <row r="689" spans="1:11" x14ac:dyDescent="0.25">
      <c r="A689" s="10">
        <v>1056</v>
      </c>
      <c r="B689" s="5" t="s">
        <v>6058</v>
      </c>
      <c r="C689" s="5" t="s">
        <v>1163</v>
      </c>
      <c r="D689" s="5" t="str">
        <f>HYPERLINK(I689, C689)</f>
        <v>Лежак белый 1,5 x 0,5</v>
      </c>
      <c r="E689" s="5" t="s">
        <v>1103</v>
      </c>
      <c r="F689" s="11" t="s">
        <v>6090</v>
      </c>
      <c r="G689" s="6">
        <v>2031</v>
      </c>
      <c r="H689" t="s">
        <v>1164</v>
      </c>
      <c r="I689" t="str">
        <f>CONCATENATE("http://opt.sauna-shops.ru/530-3-kovriki-varezhki-tapochki/",A689,"-",H689,".html")</f>
        <v>http://opt.sauna-shops.ru/530-3-kovriki-varezhki-tapochki/1056-lezhak-belyj-15-x-05.html</v>
      </c>
      <c r="J689" s="2" t="str">
        <f t="shared" si="13"/>
        <v>http://opt.sauna-shops.ru/530-3-kovriki-varezhki-tapochki/1056-lezhak-belyj-15-x-05.html</v>
      </c>
      <c r="K689" s="5"/>
    </row>
    <row r="690" spans="1:11" x14ac:dyDescent="0.25">
      <c r="A690" s="10">
        <v>1057</v>
      </c>
      <c r="B690" s="5" t="s">
        <v>6058</v>
      </c>
      <c r="C690" s="5" t="s">
        <v>1165</v>
      </c>
      <c r="D690" s="5" t="str">
        <f>HYPERLINK(I690, C690)</f>
        <v>Рукавица для бани (фетр)</v>
      </c>
      <c r="E690" s="5" t="s">
        <v>1103</v>
      </c>
      <c r="F690" s="11" t="s">
        <v>6066</v>
      </c>
      <c r="G690" s="6">
        <v>2032</v>
      </c>
      <c r="H690" t="s">
        <v>1166</v>
      </c>
      <c r="I690" t="str">
        <f>CONCATENATE("http://opt.sauna-shops.ru/530-3-kovriki-varezhki-tapochki/",A690,"-",H690,".html")</f>
        <v>http://opt.sauna-shops.ru/530-3-kovriki-varezhki-tapochki/1057-rukavica-dlya-bani-fetr.html</v>
      </c>
      <c r="J690" s="2" t="str">
        <f t="shared" si="13"/>
        <v>http://opt.sauna-shops.ru/530-3-kovriki-varezhki-tapochki/1057-rukavica-dlya-bani-fetr.html</v>
      </c>
      <c r="K690" s="5"/>
    </row>
    <row r="691" spans="1:11" x14ac:dyDescent="0.25">
      <c r="A691" s="10">
        <v>1058</v>
      </c>
      <c r="B691" s="5" t="s">
        <v>6058</v>
      </c>
      <c r="C691" s="5" t="s">
        <v>1167</v>
      </c>
      <c r="D691" s="5" t="str">
        <f>HYPERLINK(I691, C691)</f>
        <v>Рукавица для бани 2-ой сорт</v>
      </c>
      <c r="E691" s="5" t="s">
        <v>1103</v>
      </c>
      <c r="F691" s="11" t="s">
        <v>6096</v>
      </c>
      <c r="G691" s="6">
        <v>2033</v>
      </c>
      <c r="H691" t="s">
        <v>1168</v>
      </c>
      <c r="I691" t="str">
        <f>CONCATENATE("http://opt.sauna-shops.ru/530-3-kovriki-varezhki-tapochki/",A691,"-",H691,".html")</f>
        <v>http://opt.sauna-shops.ru/530-3-kovriki-varezhki-tapochki/1058-rukavica-dlya-bani-2-oj-sort.html</v>
      </c>
      <c r="J691" s="2" t="str">
        <f t="shared" si="13"/>
        <v>http://opt.sauna-shops.ru/530-3-kovriki-varezhki-tapochki/1058-rukavica-dlya-bani-2-oj-sort.html</v>
      </c>
      <c r="K691" s="5"/>
    </row>
    <row r="692" spans="1:11" x14ac:dyDescent="0.25">
      <c r="A692" s="10">
        <v>1059</v>
      </c>
      <c r="B692" s="5" t="s">
        <v>6058</v>
      </c>
      <c r="C692" s="5" t="s">
        <v>1169</v>
      </c>
      <c r="D692" s="5" t="str">
        <f>HYPERLINK(I692, C692)</f>
        <v>Рукавица для бани серая</v>
      </c>
      <c r="E692" s="5" t="s">
        <v>1103</v>
      </c>
      <c r="F692" s="11" t="s">
        <v>6095</v>
      </c>
      <c r="G692" s="6">
        <v>2034</v>
      </c>
      <c r="H692" t="s">
        <v>1170</v>
      </c>
      <c r="I692" t="str">
        <f>CONCATENATE("http://opt.sauna-shops.ru/530-3-kovriki-varezhki-tapochki/",A692,"-",H692,".html")</f>
        <v>http://opt.sauna-shops.ru/530-3-kovriki-varezhki-tapochki/1059-rukavica-dlya-bani-seraya.html</v>
      </c>
      <c r="J692" s="2" t="str">
        <f t="shared" si="13"/>
        <v>http://opt.sauna-shops.ru/530-3-kovriki-varezhki-tapochki/1059-rukavica-dlya-bani-seraya.html</v>
      </c>
      <c r="K692" s="5"/>
    </row>
    <row r="693" spans="1:11" x14ac:dyDescent="0.25">
      <c r="A693" s="10">
        <v>1060</v>
      </c>
      <c r="B693" s="5" t="s">
        <v>6058</v>
      </c>
      <c r="C693" s="5" t="s">
        <v>1171</v>
      </c>
      <c r="D693" s="5" t="str">
        <f>HYPERLINK(I693, C693)</f>
        <v>Коврик из шерсти (круглый)</v>
      </c>
      <c r="E693" s="5" t="s">
        <v>1103</v>
      </c>
      <c r="F693" s="11" t="s">
        <v>6250</v>
      </c>
      <c r="G693" s="6">
        <v>2308</v>
      </c>
      <c r="H693" t="s">
        <v>1172</v>
      </c>
      <c r="I693" t="str">
        <f>CONCATENATE("http://opt.sauna-shops.ru/530-3-kovriki-varezhki-tapochki/",A693,"-",H693,".html")</f>
        <v>http://opt.sauna-shops.ru/530-3-kovriki-varezhki-tapochki/1060-kovrik-iz-shersti-kruglyj.html</v>
      </c>
      <c r="J693" s="2" t="str">
        <f t="shared" si="13"/>
        <v>http://opt.sauna-shops.ru/530-3-kovriki-varezhki-tapochki/1060-kovrik-iz-shersti-kruglyj.html</v>
      </c>
      <c r="K693" s="5"/>
    </row>
    <row r="694" spans="1:11" x14ac:dyDescent="0.25">
      <c r="A694" s="10">
        <v>1061</v>
      </c>
      <c r="B694" s="5" t="s">
        <v>6058</v>
      </c>
      <c r="C694" s="5" t="s">
        <v>1173</v>
      </c>
      <c r="D694" s="5" t="str">
        <f>HYPERLINK(I694, C694)</f>
        <v>Тапки сизаль открыт. в ассорт.</v>
      </c>
      <c r="E694" s="5" t="s">
        <v>1103</v>
      </c>
      <c r="F694" s="11" t="s">
        <v>6081</v>
      </c>
      <c r="G694" s="6">
        <v>2343</v>
      </c>
      <c r="H694" t="s">
        <v>1174</v>
      </c>
      <c r="I694" t="str">
        <f>CONCATENATE("http://opt.sauna-shops.ru/530-3-kovriki-varezhki-tapochki/",A694,"-",H694,".html")</f>
        <v>http://opt.sauna-shops.ru/530-3-kovriki-varezhki-tapochki/1061-tapki-sizal-otkryt-v-assort.html</v>
      </c>
      <c r="J694" s="2" t="str">
        <f t="shared" si="13"/>
        <v>http://opt.sauna-shops.ru/530-3-kovriki-varezhki-tapochki/1061-tapki-sizal-otkryt-v-assort.html</v>
      </c>
      <c r="K694" s="5"/>
    </row>
    <row r="695" spans="1:11" x14ac:dyDescent="0.25">
      <c r="A695" s="10">
        <v>1062</v>
      </c>
      <c r="B695" s="5" t="s">
        <v>6058</v>
      </c>
      <c r="C695" s="5" t="s">
        <v>1175</v>
      </c>
      <c r="D695" s="5" t="str">
        <f>HYPERLINK(I695, C695)</f>
        <v>Тапочки ECO LUFFA МН-1</v>
      </c>
      <c r="E695" s="5" t="s">
        <v>1103</v>
      </c>
      <c r="F695" s="11" t="s">
        <v>6250</v>
      </c>
      <c r="G695" s="6">
        <v>2344</v>
      </c>
      <c r="H695" t="s">
        <v>1176</v>
      </c>
      <c r="I695" t="str">
        <f>CONCATENATE("http://opt.sauna-shops.ru/530-3-kovriki-varezhki-tapochki/",A695,"-",H695,".html")</f>
        <v>http://opt.sauna-shops.ru/530-3-kovriki-varezhki-tapochki/1062-tapochki-eco-luffa-mn-1.html</v>
      </c>
      <c r="J695" s="2" t="str">
        <f t="shared" si="13"/>
        <v>http://opt.sauna-shops.ru/530-3-kovriki-varezhki-tapochki/1062-tapochki-eco-luffa-mn-1.html</v>
      </c>
      <c r="K695" s="5"/>
    </row>
    <row r="696" spans="1:11" x14ac:dyDescent="0.25">
      <c r="A696" s="10">
        <v>1063</v>
      </c>
      <c r="B696" s="5" t="s">
        <v>6058</v>
      </c>
      <c r="C696" s="5" t="s">
        <v>1177</v>
      </c>
      <c r="D696" s="5" t="str">
        <f>HYPERLINK(I696, C696)</f>
        <v>Тапочки массажные ECO LUFFA МН-2</v>
      </c>
      <c r="E696" s="5" t="s">
        <v>1103</v>
      </c>
      <c r="F696" s="11" t="s">
        <v>6250</v>
      </c>
      <c r="G696" s="6">
        <v>2345</v>
      </c>
      <c r="H696" t="s">
        <v>1178</v>
      </c>
      <c r="I696" t="str">
        <f>CONCATENATE("http://opt.sauna-shops.ru/530-3-kovriki-varezhki-tapochki/",A696,"-",H696,".html")</f>
        <v>http://opt.sauna-shops.ru/530-3-kovriki-varezhki-tapochki/1063-tapochki-massazhnye-eco-luffa-mn-2.html</v>
      </c>
      <c r="J696" s="2" t="str">
        <f t="shared" si="13"/>
        <v>http://opt.sauna-shops.ru/530-3-kovriki-varezhki-tapochki/1063-tapochki-massazhnye-eco-luffa-mn-2.html</v>
      </c>
      <c r="K696" s="5"/>
    </row>
    <row r="697" spans="1:11" x14ac:dyDescent="0.25">
      <c r="A697" s="10">
        <v>1064</v>
      </c>
      <c r="B697" s="5" t="s">
        <v>6058</v>
      </c>
      <c r="C697" s="5" t="s">
        <v>1179</v>
      </c>
      <c r="D697" s="5" t="str">
        <f>HYPERLINK(I697, C697)</f>
        <v>Тапочки для ванной массажные 34-36</v>
      </c>
      <c r="E697" s="5" t="s">
        <v>1103</v>
      </c>
      <c r="F697" s="11" t="s">
        <v>6063</v>
      </c>
      <c r="G697" s="6">
        <v>2364</v>
      </c>
      <c r="H697" t="s">
        <v>1180</v>
      </c>
      <c r="I697" t="str">
        <f>CONCATENATE("http://opt.sauna-shops.ru/530-3-kovriki-varezhki-tapochki/",A697,"-",H697,".html")</f>
        <v>http://opt.sauna-shops.ru/530-3-kovriki-varezhki-tapochki/1064-tapochki-dlya-vannoj-massazhnye-34-36.html</v>
      </c>
      <c r="J697" s="2" t="str">
        <f t="shared" si="13"/>
        <v>http://opt.sauna-shops.ru/530-3-kovriki-varezhki-tapochki/1064-tapochki-dlya-vannoj-massazhnye-34-36.html</v>
      </c>
      <c r="K697" s="5"/>
    </row>
    <row r="698" spans="1:11" x14ac:dyDescent="0.25">
      <c r="A698" s="10">
        <v>1065</v>
      </c>
      <c r="B698" s="5" t="s">
        <v>6058</v>
      </c>
      <c r="C698" s="5" t="s">
        <v>1181</v>
      </c>
      <c r="D698" s="5" t="str">
        <f>HYPERLINK(I698, C698)</f>
        <v>Варежка 2-кл. комб. шинель</v>
      </c>
      <c r="E698" s="5" t="s">
        <v>1103</v>
      </c>
      <c r="F698" s="11" t="s">
        <v>6083</v>
      </c>
      <c r="G698" s="6">
        <v>2376</v>
      </c>
      <c r="H698" t="s">
        <v>1182</v>
      </c>
      <c r="I698" t="str">
        <f>CONCATENATE("http://opt.sauna-shops.ru/530-3-kovriki-varezhki-tapochki/",A698,"-",H698,".html")</f>
        <v>http://opt.sauna-shops.ru/530-3-kovriki-varezhki-tapochki/1065-varezhka-2-kl-komb-shinel.html</v>
      </c>
      <c r="J698" s="2" t="str">
        <f t="shared" si="13"/>
        <v>http://opt.sauna-shops.ru/530-3-kovriki-varezhki-tapochki/1065-varezhka-2-kl-komb-shinel.html</v>
      </c>
      <c r="K698" s="5"/>
    </row>
    <row r="699" spans="1:11" x14ac:dyDescent="0.25">
      <c r="A699" s="10">
        <v>1066</v>
      </c>
      <c r="B699" s="5" t="s">
        <v>6058</v>
      </c>
      <c r="C699" s="5" t="s">
        <v>1183</v>
      </c>
      <c r="D699" s="5" t="str">
        <f>HYPERLINK(I699, C699)</f>
        <v>Коврик комби шерсть</v>
      </c>
      <c r="E699" s="5" t="s">
        <v>1103</v>
      </c>
      <c r="F699" s="11" t="s">
        <v>6094</v>
      </c>
      <c r="G699" s="6">
        <v>2379</v>
      </c>
      <c r="H699" t="s">
        <v>1184</v>
      </c>
      <c r="I699" t="str">
        <f>CONCATENATE("http://opt.sauna-shops.ru/530-3-kovriki-varezhki-tapochki/",A699,"-",H699,".html")</f>
        <v>http://opt.sauna-shops.ru/530-3-kovriki-varezhki-tapochki/1066-kovrik-kombi-sherst.html</v>
      </c>
      <c r="J699" s="2" t="str">
        <f t="shared" si="13"/>
        <v>http://opt.sauna-shops.ru/530-3-kovriki-varezhki-tapochki/1066-kovrik-kombi-sherst.html</v>
      </c>
      <c r="K699" s="5"/>
    </row>
    <row r="700" spans="1:11" x14ac:dyDescent="0.25">
      <c r="A700" s="10">
        <v>1067</v>
      </c>
      <c r="B700" s="5" t="s">
        <v>6058</v>
      </c>
      <c r="C700" s="5" t="s">
        <v>1185</v>
      </c>
      <c r="D700" s="5" t="str">
        <f>HYPERLINK(I700, C700)</f>
        <v>Варежка 3-кл. комб.</v>
      </c>
      <c r="E700" s="5" t="s">
        <v>1103</v>
      </c>
      <c r="F700" s="11" t="s">
        <v>6081</v>
      </c>
      <c r="G700" s="6">
        <v>2508</v>
      </c>
      <c r="H700" t="s">
        <v>1186</v>
      </c>
      <c r="I700" t="str">
        <f>CONCATENATE("http://opt.sauna-shops.ru/530-3-kovriki-varezhki-tapochki/",A700,"-",H700,".html")</f>
        <v>http://opt.sauna-shops.ru/530-3-kovriki-varezhki-tapochki/1067-varezhka-3-kl-komb.html</v>
      </c>
      <c r="J700" s="2" t="str">
        <f t="shared" si="13"/>
        <v>http://opt.sauna-shops.ru/530-3-kovriki-varezhki-tapochki/1067-varezhka-3-kl-komb.html</v>
      </c>
      <c r="K700" s="5"/>
    </row>
    <row r="701" spans="1:11" x14ac:dyDescent="0.25">
      <c r="A701" s="10">
        <v>1068</v>
      </c>
      <c r="B701" s="5" t="s">
        <v>6058</v>
      </c>
      <c r="C701" s="5" t="s">
        <v>1187</v>
      </c>
      <c r="D701" s="5" t="str">
        <f>HYPERLINK(I701, C701)</f>
        <v>Коврик для бани Б42</v>
      </c>
      <c r="E701" s="5" t="s">
        <v>1103</v>
      </c>
      <c r="F701" s="11" t="s">
        <v>6250</v>
      </c>
      <c r="G701" s="6">
        <v>2511</v>
      </c>
      <c r="H701" t="s">
        <v>1188</v>
      </c>
      <c r="I701" t="str">
        <f>CONCATENATE("http://opt.sauna-shops.ru/530-3-kovriki-varezhki-tapochki/",A701,"-",H701,".html")</f>
        <v>http://opt.sauna-shops.ru/530-3-kovriki-varezhki-tapochki/1068-kovrik-dlya-bani-b42.html</v>
      </c>
      <c r="J701" s="2" t="str">
        <f t="shared" si="13"/>
        <v>http://opt.sauna-shops.ru/530-3-kovriki-varezhki-tapochki/1068-kovrik-dlya-bani-b42.html</v>
      </c>
      <c r="K701" s="5"/>
    </row>
    <row r="702" spans="1:11" x14ac:dyDescent="0.25">
      <c r="A702" s="10">
        <v>1069</v>
      </c>
      <c r="B702" s="5" t="s">
        <v>6058</v>
      </c>
      <c r="C702" s="5" t="s">
        <v>1189</v>
      </c>
      <c r="D702" s="5" t="str">
        <f>HYPERLINK(I702, C702)</f>
        <v>Коврик для бани Б421 комб.</v>
      </c>
      <c r="E702" s="5" t="s">
        <v>1103</v>
      </c>
      <c r="F702" s="11" t="s">
        <v>6250</v>
      </c>
      <c r="G702" s="6">
        <v>2512</v>
      </c>
      <c r="H702" t="s">
        <v>1190</v>
      </c>
      <c r="I702" t="str">
        <f>CONCATENATE("http://opt.sauna-shops.ru/530-3-kovriki-varezhki-tapochki/",A702,"-",H702,".html")</f>
        <v>http://opt.sauna-shops.ru/530-3-kovriki-varezhki-tapochki/1069-kovrik-dlya-bani-b421-komb.html</v>
      </c>
      <c r="J702" s="2" t="str">
        <f t="shared" si="13"/>
        <v>http://opt.sauna-shops.ru/530-3-kovriki-varezhki-tapochki/1069-kovrik-dlya-bani-b421-komb.html</v>
      </c>
      <c r="K702" s="5"/>
    </row>
    <row r="703" spans="1:11" x14ac:dyDescent="0.25">
      <c r="A703" s="10">
        <v>1070</v>
      </c>
      <c r="B703" s="5" t="s">
        <v>6058</v>
      </c>
      <c r="C703" s="5" t="s">
        <v>1191</v>
      </c>
      <c r="D703" s="5" t="str">
        <f>HYPERLINK(I703, C703)</f>
        <v>Лежак для бани (50смх160см) 2-ой сорт</v>
      </c>
      <c r="E703" s="5" t="s">
        <v>1103</v>
      </c>
      <c r="F703" s="11" t="s">
        <v>6077</v>
      </c>
      <c r="G703" s="6">
        <v>2515</v>
      </c>
      <c r="H703" t="s">
        <v>1192</v>
      </c>
      <c r="I703" t="str">
        <f>CONCATENATE("http://opt.sauna-shops.ru/530-3-kovriki-varezhki-tapochki/",A703,"-",H703,".html")</f>
        <v>http://opt.sauna-shops.ru/530-3-kovriki-varezhki-tapochki/1070-lezhak-dlya-bani-50smkh160sm-2-oj-sort.html</v>
      </c>
      <c r="J703" s="2" t="str">
        <f t="shared" si="13"/>
        <v>http://opt.sauna-shops.ru/530-3-kovriki-varezhki-tapochki/1070-lezhak-dlya-bani-50smkh160sm-2-oj-sort.html</v>
      </c>
      <c r="K703" s="5"/>
    </row>
    <row r="704" spans="1:11" x14ac:dyDescent="0.25">
      <c r="A704" s="10">
        <v>1071</v>
      </c>
      <c r="B704" s="5" t="s">
        <v>6058</v>
      </c>
      <c r="C704" s="5" t="s">
        <v>1193</v>
      </c>
      <c r="D704" s="5" t="str">
        <f>HYPERLINK(I704, C704)</f>
        <v>Тапки войлок жен. 38-39 Б171</v>
      </c>
      <c r="E704" s="5" t="s">
        <v>1103</v>
      </c>
      <c r="F704" s="11" t="s">
        <v>6250</v>
      </c>
      <c r="G704" s="6">
        <v>2527</v>
      </c>
      <c r="H704" t="s">
        <v>1194</v>
      </c>
      <c r="I704" t="str">
        <f>CONCATENATE("http://opt.sauna-shops.ru/530-3-kovriki-varezhki-tapochki/",A704,"-",H704,".html")</f>
        <v>http://opt.sauna-shops.ru/530-3-kovriki-varezhki-tapochki/1071-tapki-vojlok-zhen-38-39-b171.html</v>
      </c>
      <c r="J704" s="2" t="str">
        <f t="shared" si="13"/>
        <v>http://opt.sauna-shops.ru/530-3-kovriki-varezhki-tapochki/1071-tapki-vojlok-zhen-38-39-b171.html</v>
      </c>
      <c r="K704" s="5"/>
    </row>
    <row r="705" spans="1:11" x14ac:dyDescent="0.25">
      <c r="A705" s="10">
        <v>1072</v>
      </c>
      <c r="B705" s="5" t="s">
        <v>6058</v>
      </c>
      <c r="C705" s="5" t="s">
        <v>1195</v>
      </c>
      <c r="D705" s="5" t="str">
        <f>HYPERLINK(I705, C705)</f>
        <v>Тапки войлок муж. 42-43 Б172</v>
      </c>
      <c r="E705" s="5" t="s">
        <v>1103</v>
      </c>
      <c r="F705" s="11" t="s">
        <v>6250</v>
      </c>
      <c r="G705" s="6">
        <v>2528</v>
      </c>
      <c r="H705" t="s">
        <v>1196</v>
      </c>
      <c r="I705" t="str">
        <f>CONCATENATE("http://opt.sauna-shops.ru/530-3-kovriki-varezhki-tapochki/",A705,"-",H705,".html")</f>
        <v>http://opt.sauna-shops.ru/530-3-kovriki-varezhki-tapochki/1072-tapki-vojlok-muzh-42-43-b172.html</v>
      </c>
      <c r="J705" s="2" t="str">
        <f t="shared" si="13"/>
        <v>http://opt.sauna-shops.ru/530-3-kovriki-varezhki-tapochki/1072-tapki-vojlok-muzh-42-43-b172.html</v>
      </c>
      <c r="K705" s="5"/>
    </row>
    <row r="706" spans="1:11" x14ac:dyDescent="0.25">
      <c r="A706" s="10">
        <v>1073</v>
      </c>
      <c r="B706" s="5" t="s">
        <v>6058</v>
      </c>
      <c r="C706" s="5" t="s">
        <v>1197</v>
      </c>
      <c r="D706" s="5" t="str">
        <f>HYPERLINK(I706, C706)</f>
        <v>Варежка 2-кл. ПШ без выш.</v>
      </c>
      <c r="E706" s="5" t="s">
        <v>1103</v>
      </c>
      <c r="F706" s="11" t="s">
        <v>6097</v>
      </c>
      <c r="G706" s="6">
        <v>2548</v>
      </c>
      <c r="H706" t="s">
        <v>1198</v>
      </c>
      <c r="I706" t="str">
        <f>CONCATENATE("http://opt.sauna-shops.ru/530-3-kovriki-varezhki-tapochki/",A706,"-",H706,".html")</f>
        <v>http://opt.sauna-shops.ru/530-3-kovriki-varezhki-tapochki/1073-varezhka-2-kl-psh-bez-vysh.html</v>
      </c>
      <c r="J706" s="2" t="str">
        <f t="shared" si="13"/>
        <v>http://opt.sauna-shops.ru/530-3-kovriki-varezhki-tapochki/1073-varezhka-2-kl-psh-bez-vysh.html</v>
      </c>
      <c r="K706" s="5"/>
    </row>
    <row r="707" spans="1:11" x14ac:dyDescent="0.25">
      <c r="A707" s="10">
        <v>1074</v>
      </c>
      <c r="B707" s="5" t="s">
        <v>6058</v>
      </c>
      <c r="C707" s="5" t="s">
        <v>1199</v>
      </c>
      <c r="D707" s="5" t="str">
        <f>HYPERLINK(I707, C707)</f>
        <v>Коврик бежевый без выш. ПШ</v>
      </c>
      <c r="E707" s="5" t="s">
        <v>1103</v>
      </c>
      <c r="F707" s="11" t="s">
        <v>6095</v>
      </c>
      <c r="G707" s="6">
        <v>2554</v>
      </c>
      <c r="H707" t="s">
        <v>1200</v>
      </c>
      <c r="I707" t="str">
        <f>CONCATENATE("http://opt.sauna-shops.ru/530-3-kovriki-varezhki-tapochki/",A707,"-",H707,".html")</f>
        <v>http://opt.sauna-shops.ru/530-3-kovriki-varezhki-tapochki/1074-kovrik-bezhevyj-bez-vysh-psh.html</v>
      </c>
      <c r="J707" s="2" t="str">
        <f t="shared" si="13"/>
        <v>http://opt.sauna-shops.ru/530-3-kovriki-varezhki-tapochki/1074-kovrik-bezhevyj-bez-vysh-psh.html</v>
      </c>
      <c r="K707" s="5"/>
    </row>
    <row r="708" spans="1:11" x14ac:dyDescent="0.25">
      <c r="A708" s="10">
        <v>1075</v>
      </c>
      <c r="B708" s="5" t="s">
        <v>6058</v>
      </c>
      <c r="C708" s="5" t="s">
        <v>1201</v>
      </c>
      <c r="D708" s="5" t="str">
        <f>HYPERLINK(I708, C708)</f>
        <v>Набор одноразовых ковриков для бани (15 шт.) Б4220</v>
      </c>
      <c r="E708" s="5" t="s">
        <v>1103</v>
      </c>
      <c r="F708" s="11" t="s">
        <v>6250</v>
      </c>
      <c r="G708" s="6">
        <v>2662</v>
      </c>
      <c r="H708" t="s">
        <v>1202</v>
      </c>
      <c r="I708" t="str">
        <f>CONCATENATE("http://opt.sauna-shops.ru/530-3-kovriki-varezhki-tapochki/",A708,"-",H708,".html")</f>
        <v>http://opt.sauna-shops.ru/530-3-kovriki-varezhki-tapochki/1075-nabor-odnorazovykh-kovrikov-dlya-bani-15-sht-b4220.html</v>
      </c>
      <c r="J708" s="2" t="str">
        <f t="shared" si="13"/>
        <v>http://opt.sauna-shops.ru/530-3-kovriki-varezhki-tapochki/1075-nabor-odnorazovykh-kovrikov-dlya-bani-15-sht-b4220.html</v>
      </c>
      <c r="K708" s="5"/>
    </row>
    <row r="709" spans="1:11" x14ac:dyDescent="0.25">
      <c r="A709" s="10">
        <v>1076</v>
      </c>
      <c r="B709" s="5" t="s">
        <v>6058</v>
      </c>
      <c r="C709" s="5" t="s">
        <v>1203</v>
      </c>
      <c r="D709" s="5" t="str">
        <f>HYPERLINK(I709, C709)</f>
        <v>Варежка 2-кл. (100% шерсть)</v>
      </c>
      <c r="E709" s="5" t="s">
        <v>1103</v>
      </c>
      <c r="F709" s="11" t="s">
        <v>6068</v>
      </c>
      <c r="G709" s="6">
        <v>2670</v>
      </c>
      <c r="H709" t="s">
        <v>1204</v>
      </c>
      <c r="I709" t="str">
        <f>CONCATENATE("http://opt.sauna-shops.ru/530-3-kovriki-varezhki-tapochki/",A709,"-",H709,".html")</f>
        <v>http://opt.sauna-shops.ru/530-3-kovriki-varezhki-tapochki/1076-varezhka-2-kl-100-sherst.html</v>
      </c>
      <c r="J709" s="2" t="str">
        <f t="shared" si="13"/>
        <v>http://opt.sauna-shops.ru/530-3-kovriki-varezhki-tapochki/1076-varezhka-2-kl-100-sherst.html</v>
      </c>
      <c r="K709" s="5"/>
    </row>
    <row r="710" spans="1:11" x14ac:dyDescent="0.25">
      <c r="A710" s="10">
        <v>1077</v>
      </c>
      <c r="B710" s="5" t="s">
        <v>6058</v>
      </c>
      <c r="C710" s="5" t="s">
        <v>1205</v>
      </c>
      <c r="D710" s="5" t="str">
        <f>HYPERLINK(I710, C710)</f>
        <v>Лапти из кукурузы в ассорт.</v>
      </c>
      <c r="E710" s="5" t="s">
        <v>1103</v>
      </c>
      <c r="F710" s="11" t="s">
        <v>6064</v>
      </c>
      <c r="G710" s="6">
        <v>2710</v>
      </c>
      <c r="H710" t="s">
        <v>1206</v>
      </c>
      <c r="I710" t="str">
        <f>CONCATENATE("http://opt.sauna-shops.ru/530-3-kovriki-varezhki-tapochki/",A710,"-",H710,".html")</f>
        <v>http://opt.sauna-shops.ru/530-3-kovriki-varezhki-tapochki/1077-lapti-iz-kukuruzy-v-assort.html</v>
      </c>
      <c r="J710" s="2" t="str">
        <f t="shared" si="13"/>
        <v>http://opt.sauna-shops.ru/530-3-kovriki-varezhki-tapochki/1077-lapti-iz-kukuruzy-v-assort.html</v>
      </c>
      <c r="K710" s="5"/>
    </row>
    <row r="711" spans="1:11" x14ac:dyDescent="0.25">
      <c r="A711" s="10">
        <v>1078</v>
      </c>
      <c r="B711" s="5" t="s">
        <v>6058</v>
      </c>
      <c r="C711" s="5" t="s">
        <v>1207</v>
      </c>
      <c r="D711" s="5" t="str">
        <f>HYPERLINK(I711, C711)</f>
        <v>Варежка футбол (черно-белая)</v>
      </c>
      <c r="E711" s="5" t="s">
        <v>1103</v>
      </c>
      <c r="F711" s="11" t="s">
        <v>6065</v>
      </c>
      <c r="G711" s="6">
        <v>2745</v>
      </c>
      <c r="H711" t="s">
        <v>1208</v>
      </c>
      <c r="I711" t="str">
        <f>CONCATENATE("http://opt.sauna-shops.ru/530-3-kovriki-varezhki-tapochki/",A711,"-",H711,".html")</f>
        <v>http://opt.sauna-shops.ru/530-3-kovriki-varezhki-tapochki/1078-varezhka-futbol-cherno-belaya.html</v>
      </c>
      <c r="J711" s="2" t="str">
        <f t="shared" si="13"/>
        <v>http://opt.sauna-shops.ru/530-3-kovriki-varezhki-tapochki/1078-varezhka-futbol-cherno-belaya.html</v>
      </c>
      <c r="K711" s="5"/>
    </row>
    <row r="712" spans="1:11" x14ac:dyDescent="0.25">
      <c r="A712" s="10">
        <v>1079</v>
      </c>
      <c r="B712" s="5" t="s">
        <v>6058</v>
      </c>
      <c r="C712" s="5" t="s">
        <v>1209</v>
      </c>
      <c r="D712" s="5" t="str">
        <f>HYPERLINK(I712, C712)</f>
        <v>Коврик для бани (футбол)</v>
      </c>
      <c r="E712" s="5" t="s">
        <v>1103</v>
      </c>
      <c r="F712" s="11" t="s">
        <v>6065</v>
      </c>
      <c r="G712" s="6">
        <v>2746</v>
      </c>
      <c r="H712" t="s">
        <v>1210</v>
      </c>
      <c r="I712" t="str">
        <f>CONCATENATE("http://opt.sauna-shops.ru/530-3-kovriki-varezhki-tapochki/",A712,"-",H712,".html")</f>
        <v>http://opt.sauna-shops.ru/530-3-kovriki-varezhki-tapochki/1079-kovrik-dlya-bani-futbol.html</v>
      </c>
      <c r="J712" s="2" t="str">
        <f t="shared" si="13"/>
        <v>http://opt.sauna-shops.ru/530-3-kovriki-varezhki-tapochki/1079-kovrik-dlya-bani-futbol.html</v>
      </c>
      <c r="K712" s="5"/>
    </row>
    <row r="713" spans="1:11" x14ac:dyDescent="0.25">
      <c r="A713" s="10">
        <v>1080</v>
      </c>
      <c r="B713" s="5" t="s">
        <v>6058</v>
      </c>
      <c r="C713" s="5" t="s">
        <v>1211</v>
      </c>
      <c r="D713" s="5" t="str">
        <f>HYPERLINK(I713, C713)</f>
        <v>Варежка войлочная, детская с бабочкой</v>
      </c>
      <c r="E713" s="5" t="s">
        <v>1103</v>
      </c>
      <c r="F713" s="11" t="s">
        <v>6097</v>
      </c>
      <c r="G713" s="6">
        <v>2776</v>
      </c>
      <c r="H713" t="s">
        <v>1212</v>
      </c>
      <c r="I713" t="str">
        <f>CONCATENATE("http://opt.sauna-shops.ru/530-3-kovriki-varezhki-tapochki/",A713,"-",H713,".html")</f>
        <v>http://opt.sauna-shops.ru/530-3-kovriki-varezhki-tapochki/1080-varezhka-vojlochnaya-detskaya-s-babochkoj.html</v>
      </c>
      <c r="J713" s="2" t="str">
        <f t="shared" si="13"/>
        <v>http://opt.sauna-shops.ru/530-3-kovriki-varezhki-tapochki/1080-varezhka-vojlochnaya-detskaya-s-babochkoj.html</v>
      </c>
      <c r="K713" s="5"/>
    </row>
    <row r="714" spans="1:11" x14ac:dyDescent="0.25">
      <c r="A714" s="10">
        <v>1081</v>
      </c>
      <c r="B714" s="5" t="s">
        <v>6058</v>
      </c>
      <c r="C714" s="5" t="s">
        <v>1213</v>
      </c>
      <c r="D714" s="5" t="str">
        <f>HYPERLINK(I714, C714)</f>
        <v>Коврик детский с бабочкой белый</v>
      </c>
      <c r="E714" s="5" t="s">
        <v>1103</v>
      </c>
      <c r="F714" s="11" t="s">
        <v>6096</v>
      </c>
      <c r="G714" s="6">
        <v>2792</v>
      </c>
      <c r="H714" t="s">
        <v>1214</v>
      </c>
      <c r="I714" t="str">
        <f>CONCATENATE("http://opt.sauna-shops.ru/530-3-kovriki-varezhki-tapochki/",A714,"-",H714,".html")</f>
        <v>http://opt.sauna-shops.ru/530-3-kovriki-varezhki-tapochki/1081-kovrik-detskij-s-babochkoj-belyj.html</v>
      </c>
      <c r="J714" s="2" t="str">
        <f t="shared" si="13"/>
        <v>http://opt.sauna-shops.ru/530-3-kovriki-varezhki-tapochki/1081-kovrik-detskij-s-babochkoj-belyj.html</v>
      </c>
      <c r="K714" s="5"/>
    </row>
    <row r="715" spans="1:11" x14ac:dyDescent="0.25">
      <c r="A715" s="10">
        <v>1082</v>
      </c>
      <c r="B715" s="5" t="s">
        <v>6058</v>
      </c>
      <c r="C715" s="5" t="s">
        <v>1215</v>
      </c>
      <c r="D715" s="5" t="str">
        <f>HYPERLINK(I715, C715)</f>
        <v>Коврик серый (треугольн.)</v>
      </c>
      <c r="E715" s="5" t="s">
        <v>1103</v>
      </c>
      <c r="F715" s="11" t="s">
        <v>6096</v>
      </c>
      <c r="G715" s="6">
        <v>9998</v>
      </c>
      <c r="H715" t="s">
        <v>1216</v>
      </c>
      <c r="I715" t="str">
        <f>CONCATENATE("http://opt.sauna-shops.ru/530-3-kovriki-varezhki-tapochki/",A715,"-",H715,".html")</f>
        <v>http://opt.sauna-shops.ru/530-3-kovriki-varezhki-tapochki/1082-kovrik-seryj-treugoln.html</v>
      </c>
      <c r="J715" s="2" t="str">
        <f t="shared" si="13"/>
        <v>http://opt.sauna-shops.ru/530-3-kovriki-varezhki-tapochki/1082-kovrik-seryj-treugoln.html</v>
      </c>
      <c r="K715" s="5"/>
    </row>
    <row r="716" spans="1:11" x14ac:dyDescent="0.25">
      <c r="A716" s="10">
        <v>1083</v>
      </c>
      <c r="B716" s="5" t="s">
        <v>6058</v>
      </c>
      <c r="C716" s="5" t="s">
        <v>1217</v>
      </c>
      <c r="D716" s="5" t="str">
        <f>HYPERLINK(I716, C716)</f>
        <v>Подушка из войлока (комби)</v>
      </c>
      <c r="E716" s="5" t="s">
        <v>1103</v>
      </c>
      <c r="F716" s="11" t="s">
        <v>6063</v>
      </c>
      <c r="G716" s="6">
        <v>2815</v>
      </c>
      <c r="H716" t="s">
        <v>1218</v>
      </c>
      <c r="I716" t="str">
        <f>CONCATENATE("http://opt.sauna-shops.ru/530-3-kovriki-varezhki-tapochki/",A716,"-",H716,".html")</f>
        <v>http://opt.sauna-shops.ru/530-3-kovriki-varezhki-tapochki/1083-podushka-iz-vojloka-kombi.html</v>
      </c>
      <c r="J716" s="2" t="str">
        <f t="shared" si="13"/>
        <v>http://opt.sauna-shops.ru/530-3-kovriki-varezhki-tapochki/1083-podushka-iz-vojloka-kombi.html</v>
      </c>
      <c r="K716" s="5"/>
    </row>
    <row r="717" spans="1:11" x14ac:dyDescent="0.25">
      <c r="A717" s="10">
        <v>1084</v>
      </c>
      <c r="B717" s="5" t="s">
        <v>6058</v>
      </c>
      <c r="C717" s="5" t="s">
        <v>1219</v>
      </c>
      <c r="D717" s="5" t="str">
        <f>HYPERLINK(I717, C717)</f>
        <v>Тапки войлок серые открытые без выш.</v>
      </c>
      <c r="E717" s="5" t="s">
        <v>1103</v>
      </c>
      <c r="F717" s="11" t="s">
        <v>6072</v>
      </c>
      <c r="G717" s="6">
        <v>2824</v>
      </c>
      <c r="H717" t="s">
        <v>1220</v>
      </c>
      <c r="I717" t="str">
        <f>CONCATENATE("http://opt.sauna-shops.ru/530-3-kovriki-varezhki-tapochki/",A717,"-",H717,".html")</f>
        <v>http://opt.sauna-shops.ru/530-3-kovriki-varezhki-tapochki/1084-tapki-vojlok-serye-otkrytye-bez-vysh.html</v>
      </c>
      <c r="J717" s="2" t="str">
        <f t="shared" si="13"/>
        <v>http://opt.sauna-shops.ru/530-3-kovriki-varezhki-tapochki/1084-tapki-vojlok-serye-otkrytye-bez-vysh.html</v>
      </c>
      <c r="K717" s="5"/>
    </row>
    <row r="718" spans="1:11" x14ac:dyDescent="0.25">
      <c r="A718" s="10">
        <v>1085</v>
      </c>
      <c r="B718" s="5" t="s">
        <v>6058</v>
      </c>
      <c r="C718" s="5" t="s">
        <v>1221</v>
      </c>
      <c r="D718" s="5" t="str">
        <f>HYPERLINK(I718, C718)</f>
        <v>Тапочки для ванной (массажные) 38-39</v>
      </c>
      <c r="E718" s="5" t="s">
        <v>1103</v>
      </c>
      <c r="F718" s="11" t="s">
        <v>6250</v>
      </c>
      <c r="G718" s="6">
        <v>2858</v>
      </c>
      <c r="H718" t="s">
        <v>1222</v>
      </c>
      <c r="I718" t="str">
        <f>CONCATENATE("http://opt.sauna-shops.ru/530-3-kovriki-varezhki-tapochki/",A718,"-",H718,".html")</f>
        <v>http://opt.sauna-shops.ru/530-3-kovriki-varezhki-tapochki/1085-tapochki-dlya-vannoj-massazhnye-38-39.html</v>
      </c>
      <c r="J718" s="2" t="str">
        <f t="shared" si="13"/>
        <v>http://opt.sauna-shops.ru/530-3-kovriki-varezhki-tapochki/1085-tapochki-dlya-vannoj-massazhnye-38-39.html</v>
      </c>
      <c r="K718" s="5"/>
    </row>
    <row r="719" spans="1:11" x14ac:dyDescent="0.25">
      <c r="A719" s="10">
        <v>1086</v>
      </c>
      <c r="B719" s="5" t="s">
        <v>6058</v>
      </c>
      <c r="C719" s="5" t="s">
        <v>1223</v>
      </c>
      <c r="D719" s="5" t="str">
        <f>HYPERLINK(I719, C719)</f>
        <v>Тапочки для ванной (массажные) 40-41</v>
      </c>
      <c r="E719" s="5" t="s">
        <v>1103</v>
      </c>
      <c r="F719" s="11" t="s">
        <v>6250</v>
      </c>
      <c r="G719" s="6">
        <v>2860</v>
      </c>
      <c r="H719" t="s">
        <v>1224</v>
      </c>
      <c r="I719" t="str">
        <f>CONCATENATE("http://opt.sauna-shops.ru/530-3-kovriki-varezhki-tapochki/",A719,"-",H719,".html")</f>
        <v>http://opt.sauna-shops.ru/530-3-kovriki-varezhki-tapochki/1086-tapochki-dlya-vannoj-massazhnye-40-41.html</v>
      </c>
      <c r="J719" s="2" t="str">
        <f t="shared" si="13"/>
        <v>http://opt.sauna-shops.ru/530-3-kovriki-varezhki-tapochki/1086-tapochki-dlya-vannoj-massazhnye-40-41.html</v>
      </c>
      <c r="K719" s="5"/>
    </row>
    <row r="720" spans="1:11" x14ac:dyDescent="0.25">
      <c r="A720" s="10">
        <v>1087</v>
      </c>
      <c r="B720" s="5" t="s">
        <v>6058</v>
      </c>
      <c r="C720" s="5" t="s">
        <v>1225</v>
      </c>
      <c r="D720" s="5" t="str">
        <f>HYPERLINK(I720, C720)</f>
        <v>Тапочки белые комби (цветной фетр)</v>
      </c>
      <c r="E720" s="5" t="s">
        <v>1103</v>
      </c>
      <c r="F720" s="11" t="s">
        <v>6065</v>
      </c>
      <c r="G720" s="6">
        <v>2880</v>
      </c>
      <c r="H720" t="s">
        <v>1226</v>
      </c>
      <c r="I720" t="str">
        <f>CONCATENATE("http://opt.sauna-shops.ru/530-3-kovriki-varezhki-tapochki/",A720,"-",H720,".html")</f>
        <v>http://opt.sauna-shops.ru/530-3-kovriki-varezhki-tapochki/1087-tapochki-belye-kombi-cvetnoj-fetr.html</v>
      </c>
      <c r="J720" s="2" t="str">
        <f t="shared" si="13"/>
        <v>http://opt.sauna-shops.ru/530-3-kovriki-varezhki-tapochki/1087-tapochki-belye-kombi-cvetnoj-fetr.html</v>
      </c>
      <c r="K720" s="5"/>
    </row>
    <row r="721" spans="1:11" x14ac:dyDescent="0.25">
      <c r="A721" s="10">
        <v>1088</v>
      </c>
      <c r="B721" s="5" t="s">
        <v>6058</v>
      </c>
      <c r="C721" s="5" t="s">
        <v>1227</v>
      </c>
      <c r="D721" s="5" t="str">
        <f>HYPERLINK(I721, C721)</f>
        <v>Тапочки серые комби (тонкие)</v>
      </c>
      <c r="E721" s="5" t="s">
        <v>1103</v>
      </c>
      <c r="F721" s="11" t="s">
        <v>6070</v>
      </c>
      <c r="G721" s="6">
        <v>2881</v>
      </c>
      <c r="H721" t="s">
        <v>1228</v>
      </c>
      <c r="I721" t="str">
        <f>CONCATENATE("http://opt.sauna-shops.ru/530-3-kovriki-varezhki-tapochki/",A721,"-",H721,".html")</f>
        <v>http://opt.sauna-shops.ru/530-3-kovriki-varezhki-tapochki/1088-tapochki-serye-kombi-tonkie.html</v>
      </c>
      <c r="J721" s="2" t="str">
        <f t="shared" si="13"/>
        <v>http://opt.sauna-shops.ru/530-3-kovriki-varezhki-tapochki/1088-tapochki-serye-kombi-tonkie.html</v>
      </c>
      <c r="K721" s="5"/>
    </row>
    <row r="722" spans="1:11" x14ac:dyDescent="0.25">
      <c r="A722" s="10">
        <v>1089</v>
      </c>
      <c r="B722" s="5" t="s">
        <v>6058</v>
      </c>
      <c r="C722" s="5" t="s">
        <v>1229</v>
      </c>
      <c r="D722" s="5" t="str">
        <f>HYPERLINK(I722, C722)</f>
        <v>Тапочки белые комби</v>
      </c>
      <c r="E722" s="5" t="s">
        <v>1103</v>
      </c>
      <c r="F722" s="11" t="s">
        <v>6065</v>
      </c>
      <c r="G722" s="6">
        <v>2933</v>
      </c>
      <c r="H722" t="s">
        <v>1230</v>
      </c>
      <c r="I722" t="str">
        <f>CONCATENATE("http://opt.sauna-shops.ru/530-3-kovriki-varezhki-tapochki/",A722,"-",H722,".html")</f>
        <v>http://opt.sauna-shops.ru/530-3-kovriki-varezhki-tapochki/1089-tapochki-belye-kombi.html</v>
      </c>
      <c r="J722" s="2" t="str">
        <f t="shared" si="13"/>
        <v>http://opt.sauna-shops.ru/530-3-kovriki-varezhki-tapochki/1089-tapochki-belye-kombi.html</v>
      </c>
      <c r="K722" s="5"/>
    </row>
    <row r="723" spans="1:11" x14ac:dyDescent="0.25">
      <c r="A723" s="10">
        <v>1090</v>
      </c>
      <c r="B723" s="5" t="s">
        <v>6058</v>
      </c>
      <c r="C723" s="5" t="s">
        <v>1231</v>
      </c>
      <c r="D723" s="5" t="str">
        <f>HYPERLINK(I723, C723)</f>
        <v>Тапочки серые (тонкие)</v>
      </c>
      <c r="E723" s="5" t="s">
        <v>1103</v>
      </c>
      <c r="F723" s="11" t="s">
        <v>6070</v>
      </c>
      <c r="G723" s="6">
        <v>2934</v>
      </c>
      <c r="H723" t="s">
        <v>1232</v>
      </c>
      <c r="I723" t="str">
        <f>CONCATENATE("http://opt.sauna-shops.ru/530-3-kovriki-varezhki-tapochki/",A723,"-",H723,".html")</f>
        <v>http://opt.sauna-shops.ru/530-3-kovriki-varezhki-tapochki/1090-tapochki-serye-tonkie.html</v>
      </c>
      <c r="J723" s="2" t="str">
        <f t="shared" si="13"/>
        <v>http://opt.sauna-shops.ru/530-3-kovriki-varezhki-tapochki/1090-tapochki-serye-tonkie.html</v>
      </c>
      <c r="K723" s="5"/>
    </row>
    <row r="724" spans="1:11" x14ac:dyDescent="0.25">
      <c r="A724" s="10">
        <v>1091</v>
      </c>
      <c r="B724" s="5" t="s">
        <v>6058</v>
      </c>
      <c r="C724" s="5" t="s">
        <v>1233</v>
      </c>
      <c r="D724" s="5" t="str">
        <f>HYPERLINK(I724, C724)</f>
        <v>Коврик серый (дубовый лист)</v>
      </c>
      <c r="E724" s="5" t="s">
        <v>1103</v>
      </c>
      <c r="F724" s="11" t="s">
        <v>6098</v>
      </c>
      <c r="G724" s="6">
        <v>2955</v>
      </c>
      <c r="H724" t="s">
        <v>1234</v>
      </c>
      <c r="I724" t="str">
        <f>CONCATENATE("http://opt.sauna-shops.ru/530-3-kovriki-varezhki-tapochki/",A724,"-",H724,".html")</f>
        <v>http://opt.sauna-shops.ru/530-3-kovriki-varezhki-tapochki/1091-kovrik-seryj-dubovyj-list.html</v>
      </c>
      <c r="J724" s="2" t="str">
        <f t="shared" si="13"/>
        <v>http://opt.sauna-shops.ru/530-3-kovriki-varezhki-tapochki/1091-kovrik-seryj-dubovyj-list.html</v>
      </c>
      <c r="K724" s="5"/>
    </row>
    <row r="725" spans="1:11" x14ac:dyDescent="0.25">
      <c r="A725" s="10">
        <v>1092</v>
      </c>
      <c r="B725" s="5" t="s">
        <v>6058</v>
      </c>
      <c r="C725" s="5" t="s">
        <v>1235</v>
      </c>
      <c r="D725" s="5" t="str">
        <f>HYPERLINK(I725, C725)</f>
        <v>Варежка шерсть (пара)</v>
      </c>
      <c r="E725" s="5" t="s">
        <v>1103</v>
      </c>
      <c r="F725" s="11" t="s">
        <v>6250</v>
      </c>
      <c r="G725" s="6">
        <v>2980</v>
      </c>
      <c r="H725" t="s">
        <v>1236</v>
      </c>
      <c r="I725" t="str">
        <f>CONCATENATE("http://opt.sauna-shops.ru/530-3-kovriki-varezhki-tapochki/",A725,"-",H725,".html")</f>
        <v>http://opt.sauna-shops.ru/530-3-kovriki-varezhki-tapochki/1092-varezhka-sherst-para.html</v>
      </c>
      <c r="J725" s="2" t="str">
        <f t="shared" si="13"/>
        <v>http://opt.sauna-shops.ru/530-3-kovriki-varezhki-tapochki/1092-varezhka-sherst-para.html</v>
      </c>
      <c r="K725" s="5"/>
    </row>
    <row r="726" spans="1:11" x14ac:dyDescent="0.25">
      <c r="A726" s="10">
        <v>1093</v>
      </c>
      <c r="B726" s="5" t="s">
        <v>6058</v>
      </c>
      <c r="C726" s="5" t="s">
        <v>1237</v>
      </c>
      <c r="D726" s="5" t="str">
        <f>HYPERLINK(I726, C726)</f>
        <v>Коврик квадратный черный (шерсть)</v>
      </c>
      <c r="E726" s="5" t="s">
        <v>1103</v>
      </c>
      <c r="F726" s="11" t="s">
        <v>6250</v>
      </c>
      <c r="G726" s="6">
        <v>2981</v>
      </c>
      <c r="H726" t="s">
        <v>1238</v>
      </c>
      <c r="I726" t="str">
        <f>CONCATENATE("http://opt.sauna-shops.ru/530-3-kovriki-varezhki-tapochki/",A726,"-",H726,".html")</f>
        <v>http://opt.sauna-shops.ru/530-3-kovriki-varezhki-tapochki/1093-kovrik-kvadratnyj-chernyj-sherst.html</v>
      </c>
      <c r="J726" s="2" t="str">
        <f t="shared" si="13"/>
        <v>http://opt.sauna-shops.ru/530-3-kovriki-varezhki-tapochki/1093-kovrik-kvadratnyj-chernyj-sherst.html</v>
      </c>
      <c r="K726" s="5"/>
    </row>
    <row r="727" spans="1:11" x14ac:dyDescent="0.25">
      <c r="A727" s="10">
        <v>1094</v>
      </c>
      <c r="B727" s="5" t="s">
        <v>6058</v>
      </c>
      <c r="C727" s="5" t="s">
        <v>1239</v>
      </c>
      <c r="D727" s="5" t="str">
        <f>HYPERLINK(I727, C727)</f>
        <v>Коврик шерсть черный (круглый)</v>
      </c>
      <c r="E727" s="5" t="s">
        <v>1103</v>
      </c>
      <c r="F727" s="11" t="s">
        <v>6250</v>
      </c>
      <c r="G727" s="6">
        <v>2982</v>
      </c>
      <c r="H727" t="s">
        <v>1240</v>
      </c>
      <c r="I727" t="str">
        <f>CONCATENATE("http://opt.sauna-shops.ru/530-3-kovriki-varezhki-tapochki/",A727,"-",H727,".html")</f>
        <v>http://opt.sauna-shops.ru/530-3-kovriki-varezhki-tapochki/1094-kovrik-sherst-chernyj-kruglyj.html</v>
      </c>
      <c r="J727" s="2" t="str">
        <f t="shared" si="13"/>
        <v>http://opt.sauna-shops.ru/530-3-kovriki-varezhki-tapochki/1094-kovrik-sherst-chernyj-kruglyj.html</v>
      </c>
      <c r="K727" s="5"/>
    </row>
    <row r="728" spans="1:11" x14ac:dyDescent="0.25">
      <c r="A728" s="10">
        <v>1095</v>
      </c>
      <c r="B728" s="5" t="s">
        <v>6058</v>
      </c>
      <c r="C728" s="5" t="s">
        <v>1241</v>
      </c>
      <c r="D728" s="5" t="str">
        <f>HYPERLINK(I728, C728)</f>
        <v>Варежка ПШ с выш. в ассорт.</v>
      </c>
      <c r="E728" s="5" t="s">
        <v>1103</v>
      </c>
      <c r="F728" s="11" t="s">
        <v>6083</v>
      </c>
      <c r="G728" s="6">
        <v>3125</v>
      </c>
      <c r="H728" t="s">
        <v>1242</v>
      </c>
      <c r="I728" t="str">
        <f>CONCATENATE("http://opt.sauna-shops.ru/530-3-kovriki-varezhki-tapochki/",A728,"-",H728,".html")</f>
        <v>http://opt.sauna-shops.ru/530-3-kovriki-varezhki-tapochki/1095-varezhka-psh-s-vysh-v-assort.html</v>
      </c>
      <c r="J728" s="2" t="str">
        <f t="shared" si="13"/>
        <v>http://opt.sauna-shops.ru/530-3-kovriki-varezhki-tapochki/1095-varezhka-psh-s-vysh-v-assort.html</v>
      </c>
      <c r="K728" s="5"/>
    </row>
    <row r="729" spans="1:11" x14ac:dyDescent="0.25">
      <c r="A729" s="10">
        <v>1096</v>
      </c>
      <c r="B729" s="5" t="s">
        <v>6059</v>
      </c>
      <c r="C729" s="5" t="s">
        <v>1243</v>
      </c>
      <c r="D729" s="5" t="str">
        <f>HYPERLINK(I729, C729)</f>
        <v>Коврик ПШ комби без выш.</v>
      </c>
      <c r="E729" s="5" t="s">
        <v>1103</v>
      </c>
      <c r="F729" s="11" t="s">
        <v>6098</v>
      </c>
      <c r="G729" s="6">
        <v>3140</v>
      </c>
      <c r="H729" t="s">
        <v>1244</v>
      </c>
      <c r="I729" t="str">
        <f>CONCATENATE("http://opt.sauna-shops.ru/530-3-kovriki-varezhki-tapochki/",A729,"-",H729,".html")</f>
        <v>http://opt.sauna-shops.ru/530-3-kovriki-varezhki-tapochki/1096-kovrik-psh-kombi-bez-vysh.html</v>
      </c>
      <c r="J729" s="2" t="str">
        <f t="shared" si="13"/>
        <v>http://opt.sauna-shops.ru/530-3-kovriki-varezhki-tapochki/1096-kovrik-psh-kombi-bez-vysh.html</v>
      </c>
      <c r="K729" s="5"/>
    </row>
    <row r="730" spans="1:11" x14ac:dyDescent="0.25">
      <c r="A730" s="10">
        <v>1097</v>
      </c>
      <c r="B730" s="5" t="s">
        <v>6058</v>
      </c>
      <c r="C730" s="5" t="s">
        <v>1243</v>
      </c>
      <c r="D730" s="5" t="str">
        <f>HYPERLINK(I730, C730)</f>
        <v>Коврик ПШ комби без выш.</v>
      </c>
      <c r="E730" s="5" t="s">
        <v>1103</v>
      </c>
      <c r="F730" s="11" t="s">
        <v>6096</v>
      </c>
      <c r="G730" s="6">
        <v>3141</v>
      </c>
      <c r="H730" t="s">
        <v>1244</v>
      </c>
      <c r="I730" t="str">
        <f>CONCATENATE("http://opt.sauna-shops.ru/530-3-kovriki-varezhki-tapochki/",A730,"-",H730,".html")</f>
        <v>http://opt.sauna-shops.ru/530-3-kovriki-varezhki-tapochki/1097-kovrik-psh-kombi-bez-vysh.html</v>
      </c>
      <c r="J730" s="2" t="str">
        <f t="shared" si="13"/>
        <v>http://opt.sauna-shops.ru/530-3-kovriki-varezhki-tapochki/1097-kovrik-psh-kombi-bez-vysh.html</v>
      </c>
      <c r="K730" s="5"/>
    </row>
    <row r="731" spans="1:11" x14ac:dyDescent="0.25">
      <c r="A731" s="10">
        <v>1098</v>
      </c>
      <c r="B731" s="5" t="s">
        <v>6058</v>
      </c>
      <c r="C731" s="5" t="s">
        <v>1245</v>
      </c>
      <c r="D731" s="5" t="str">
        <f>HYPERLINK(I731, C731)</f>
        <v>Коврик ПШ с вышивкой в ассорт.</v>
      </c>
      <c r="E731" s="5" t="s">
        <v>1103</v>
      </c>
      <c r="F731" s="11" t="s">
        <v>6083</v>
      </c>
      <c r="G731" s="6">
        <v>3142</v>
      </c>
      <c r="H731" t="s">
        <v>1246</v>
      </c>
      <c r="I731" t="str">
        <f>CONCATENATE("http://opt.sauna-shops.ru/530-3-kovriki-varezhki-tapochki/",A731,"-",H731,".html")</f>
        <v>http://opt.sauna-shops.ru/530-3-kovriki-varezhki-tapochki/1098-kovrik-psh-s-vyshivkoj-v-assort.html</v>
      </c>
      <c r="J731" s="2" t="str">
        <f t="shared" si="13"/>
        <v>http://opt.sauna-shops.ru/530-3-kovriki-varezhki-tapochki/1098-kovrik-psh-s-vyshivkoj-v-assort.html</v>
      </c>
      <c r="K731" s="5"/>
    </row>
    <row r="732" spans="1:11" x14ac:dyDescent="0.25">
      <c r="A732" s="10">
        <v>1099</v>
      </c>
      <c r="B732" s="5" t="s">
        <v>6058</v>
      </c>
      <c r="C732" s="5" t="s">
        <v>1247</v>
      </c>
      <c r="D732" s="5" t="str">
        <f>HYPERLINK(I732, C732)</f>
        <v>Тапки велюр</v>
      </c>
      <c r="E732" s="5" t="s">
        <v>1103</v>
      </c>
      <c r="F732" s="11" t="s">
        <v>6065</v>
      </c>
      <c r="G732" s="6">
        <v>3169</v>
      </c>
      <c r="H732" t="s">
        <v>1248</v>
      </c>
      <c r="I732" t="str">
        <f>CONCATENATE("http://opt.sauna-shops.ru/530-3-kovriki-varezhki-tapochki/",A732,"-",H732,".html")</f>
        <v>http://opt.sauna-shops.ru/530-3-kovriki-varezhki-tapochki/1099-tapki-velyur.html</v>
      </c>
      <c r="J732" s="2" t="str">
        <f t="shared" si="13"/>
        <v>http://opt.sauna-shops.ru/530-3-kovriki-varezhki-tapochki/1099-tapki-velyur.html</v>
      </c>
      <c r="K732" s="5"/>
    </row>
    <row r="733" spans="1:11" x14ac:dyDescent="0.25">
      <c r="A733" s="10">
        <v>1100</v>
      </c>
      <c r="B733" s="5" t="s">
        <v>6058</v>
      </c>
      <c r="C733" s="5" t="s">
        <v>1249</v>
      </c>
      <c r="D733" s="5" t="str">
        <f>HYPERLINK(I733, C733)</f>
        <v>Коврик для сауны ECO LUFFA МК-1</v>
      </c>
      <c r="E733" s="5" t="s">
        <v>1103</v>
      </c>
      <c r="F733" s="11" t="s">
        <v>6250</v>
      </c>
      <c r="G733" s="6">
        <v>2306</v>
      </c>
      <c r="H733" t="s">
        <v>1250</v>
      </c>
      <c r="I733" t="str">
        <f>CONCATENATE("http://opt.sauna-shops.ru/530-3-kovriki-varezhki-tapochki/",A733,"-",H733,".html")</f>
        <v>http://opt.sauna-shops.ru/530-3-kovriki-varezhki-tapochki/1100-kovrik-dlya-sauny-eco-luffa-mk-1.html</v>
      </c>
      <c r="J733" s="2" t="str">
        <f t="shared" si="13"/>
        <v>http://opt.sauna-shops.ru/530-3-kovriki-varezhki-tapochki/1100-kovrik-dlya-sauny-eco-luffa-mk-1.html</v>
      </c>
      <c r="K733" s="5"/>
    </row>
    <row r="734" spans="1:11" x14ac:dyDescent="0.25">
      <c r="A734" s="10">
        <v>1101</v>
      </c>
      <c r="B734" s="5" t="s">
        <v>6058</v>
      </c>
      <c r="C734" s="5" t="s">
        <v>1251</v>
      </c>
      <c r="D734" s="5" t="str">
        <f>HYPERLINK(I734, C734)</f>
        <v>Тапки женские Доктор баня" фетр"</v>
      </c>
      <c r="E734" s="5" t="s">
        <v>1103</v>
      </c>
      <c r="F734" s="11" t="s">
        <v>6063</v>
      </c>
      <c r="G734" s="6">
        <v>3372</v>
      </c>
      <c r="H734" t="s">
        <v>1252</v>
      </c>
      <c r="I734" t="str">
        <f>CONCATENATE("http://opt.sauna-shops.ru/530-3-kovriki-varezhki-tapochki/",A734,"-",H734,".html")</f>
        <v>http://opt.sauna-shops.ru/530-3-kovriki-varezhki-tapochki/1101-tapki-zhenskie-doktor-banya-fetr.html</v>
      </c>
      <c r="J734" s="2" t="str">
        <f t="shared" si="13"/>
        <v>http://opt.sauna-shops.ru/530-3-kovriki-varezhki-tapochki/1101-tapki-zhenskie-doktor-banya-fetr.html</v>
      </c>
      <c r="K734" s="5"/>
    </row>
    <row r="735" spans="1:11" x14ac:dyDescent="0.25">
      <c r="A735" s="10">
        <v>1102</v>
      </c>
      <c r="B735" s="5" t="s">
        <v>6058</v>
      </c>
      <c r="C735" s="5" t="s">
        <v>1253</v>
      </c>
      <c r="D735" s="5" t="str">
        <f>HYPERLINK(I735, C735)</f>
        <v>Тапки махра открытые Мари текс" №980"</v>
      </c>
      <c r="E735" s="5" t="s">
        <v>1103</v>
      </c>
      <c r="F735" s="11" t="s">
        <v>6083</v>
      </c>
      <c r="G735" s="6">
        <v>3373</v>
      </c>
      <c r="H735" t="s">
        <v>1254</v>
      </c>
      <c r="I735" t="str">
        <f>CONCATENATE("http://opt.sauna-shops.ru/530-3-kovriki-varezhki-tapochki/",A735,"-",H735,".html")</f>
        <v>http://opt.sauna-shops.ru/530-3-kovriki-varezhki-tapochki/1102-tapki-makhra-otkrytye-mari-teks-980.html</v>
      </c>
      <c r="J735" s="2" t="str">
        <f t="shared" si="13"/>
        <v>http://opt.sauna-shops.ru/530-3-kovriki-varezhki-tapochki/1102-tapki-makhra-otkrytye-mari-teks-980.html</v>
      </c>
      <c r="K735" s="5"/>
    </row>
    <row r="736" spans="1:11" x14ac:dyDescent="0.25">
      <c r="A736" s="10">
        <v>1103</v>
      </c>
      <c r="B736" s="5" t="s">
        <v>6058</v>
      </c>
      <c r="C736" s="5" t="s">
        <v>1255</v>
      </c>
      <c r="D736" s="5" t="str">
        <f>HYPERLINK(I736, C736)</f>
        <v>Шлепки массажные из кукурузы (размер универ. 36/42)</v>
      </c>
      <c r="E736" s="5" t="s">
        <v>1103</v>
      </c>
      <c r="F736" s="11" t="s">
        <v>6082</v>
      </c>
      <c r="G736" s="6">
        <v>3473</v>
      </c>
      <c r="H736" t="s">
        <v>1256</v>
      </c>
      <c r="I736" t="str">
        <f>CONCATENATE("http://opt.sauna-shops.ru/530-3-kovriki-varezhki-tapochki/",A736,"-",H736,".html")</f>
        <v>http://opt.sauna-shops.ru/530-3-kovriki-varezhki-tapochki/1103-shlepki-massazhnye-iz-kukuruzy-razmer-univer-36-42.html</v>
      </c>
      <c r="J736" s="2" t="str">
        <f t="shared" si="13"/>
        <v>http://opt.sauna-shops.ru/530-3-kovriki-varezhki-tapochki/1103-shlepki-massazhnye-iz-kukuruzy-razmer-univer-36-42.html</v>
      </c>
      <c r="K736" s="5"/>
    </row>
    <row r="737" spans="1:11" x14ac:dyDescent="0.25">
      <c r="A737" s="10">
        <v>1104</v>
      </c>
      <c r="B737" s="5" t="s">
        <v>6058</v>
      </c>
      <c r="C737" s="5" t="s">
        <v>1257</v>
      </c>
      <c r="D737" s="5" t="str">
        <f>HYPERLINK(I737, C737)</f>
        <v>Шлёпки массажные (бук) 38-42</v>
      </c>
      <c r="E737" s="5" t="s">
        <v>1103</v>
      </c>
      <c r="F737" s="11" t="s">
        <v>6074</v>
      </c>
      <c r="G737" s="6">
        <v>3494</v>
      </c>
      <c r="H737" t="s">
        <v>1258</v>
      </c>
      <c r="I737" t="str">
        <f>CONCATENATE("http://opt.sauna-shops.ru/530-3-kovriki-varezhki-tapochki/",A737,"-",H737,".html")</f>
        <v>http://opt.sauna-shops.ru/530-3-kovriki-varezhki-tapochki/1104-shlyopki-massazhnye-buk-38-42.html</v>
      </c>
      <c r="J737" s="2" t="str">
        <f t="shared" si="13"/>
        <v>http://opt.sauna-shops.ru/530-3-kovriki-varezhki-tapochki/1104-shlyopki-massazhnye-buk-38-42.html</v>
      </c>
      <c r="K737" s="5"/>
    </row>
    <row r="738" spans="1:11" x14ac:dyDescent="0.25">
      <c r="A738" s="10">
        <v>1105</v>
      </c>
      <c r="B738" s="5" t="s">
        <v>6058</v>
      </c>
      <c r="C738" s="5" t="s">
        <v>1259</v>
      </c>
      <c r="D738" s="5" t="str">
        <f>HYPERLINK(I738, C738)</f>
        <v>Коврик-лежак для пляжа 70смx170 см</v>
      </c>
      <c r="E738" s="5" t="s">
        <v>1103</v>
      </c>
      <c r="F738" s="11" t="s">
        <v>6066</v>
      </c>
      <c r="G738" s="6">
        <v>3510</v>
      </c>
      <c r="H738" t="s">
        <v>1260</v>
      </c>
      <c r="I738" t="str">
        <f>CONCATENATE("http://opt.sauna-shops.ru/530-3-kovriki-varezhki-tapochki/",A738,"-",H738,".html")</f>
        <v>http://opt.sauna-shops.ru/530-3-kovriki-varezhki-tapochki/1105-kovrik-lezhak-dlya-plyazha-70smx170-sm.html</v>
      </c>
      <c r="J738" s="2" t="str">
        <f t="shared" si="13"/>
        <v>http://opt.sauna-shops.ru/530-3-kovriki-varezhki-tapochki/1105-kovrik-lezhak-dlya-plyazha-70smx170-sm.html</v>
      </c>
      <c r="K738" s="5"/>
    </row>
    <row r="739" spans="1:11" x14ac:dyDescent="0.25">
      <c r="A739" s="10">
        <v>1106</v>
      </c>
      <c r="B739" s="5" t="s">
        <v>6058</v>
      </c>
      <c r="C739" s="5" t="s">
        <v>1261</v>
      </c>
      <c r="D739" s="5" t="str">
        <f>HYPERLINK(I739, C739)</f>
        <v>Коврик-лежак для пляжа из кукурузы (сумка) 90x170 см</v>
      </c>
      <c r="E739" s="5" t="s">
        <v>1103</v>
      </c>
      <c r="F739" s="11" t="s">
        <v>6075</v>
      </c>
      <c r="G739" s="6">
        <v>3511</v>
      </c>
      <c r="H739" t="s">
        <v>1262</v>
      </c>
      <c r="I739" t="str">
        <f>CONCATENATE("http://opt.sauna-shops.ru/530-3-kovriki-varezhki-tapochki/",A739,"-",H739,".html")</f>
        <v>http://opt.sauna-shops.ru/530-3-kovriki-varezhki-tapochki/1106-kovrik-lezhak-dlya-plyazha-iz-kukuruzy-sumka-90x170-sm.html</v>
      </c>
      <c r="J739" s="2" t="str">
        <f t="shared" si="13"/>
        <v>http://opt.sauna-shops.ru/530-3-kovriki-varezhki-tapochki/1106-kovrik-lezhak-dlya-plyazha-iz-kukuruzy-sumka-90x170-sm.html</v>
      </c>
      <c r="K739" s="5"/>
    </row>
    <row r="740" spans="1:11" x14ac:dyDescent="0.25">
      <c r="A740" s="10">
        <v>1107</v>
      </c>
      <c r="B740" s="5" t="s">
        <v>6058</v>
      </c>
      <c r="C740" s="5" t="s">
        <v>1263</v>
      </c>
      <c r="D740" s="5" t="str">
        <f>HYPERLINK(I740, C740)</f>
        <v>Лежак-дорожка из бамбука 40x160 см</v>
      </c>
      <c r="E740" s="5" t="s">
        <v>1103</v>
      </c>
      <c r="F740" s="11" t="s">
        <v>6069</v>
      </c>
      <c r="G740" s="6">
        <v>3514</v>
      </c>
      <c r="H740" t="s">
        <v>1264</v>
      </c>
      <c r="I740" t="str">
        <f>CONCATENATE("http://opt.sauna-shops.ru/530-3-kovriki-varezhki-tapochki/",A740,"-",H740,".html")</f>
        <v>http://opt.sauna-shops.ru/530-3-kovriki-varezhki-tapochki/1107-lezhak-dorozhka-iz-bambuka-40x160-sm.html</v>
      </c>
      <c r="J740" s="2" t="str">
        <f t="shared" si="13"/>
        <v>http://opt.sauna-shops.ru/530-3-kovriki-varezhki-tapochki/1107-lezhak-dorozhka-iz-bambuka-40x160-sm.html</v>
      </c>
      <c r="K740" s="5"/>
    </row>
    <row r="741" spans="1:11" x14ac:dyDescent="0.25">
      <c r="A741" s="10">
        <v>1108</v>
      </c>
      <c r="B741" s="5" t="s">
        <v>6058</v>
      </c>
      <c r="C741" s="5" t="s">
        <v>1265</v>
      </c>
      <c r="D741" s="5" t="str">
        <f>HYPERLINK(I741, C741)</f>
        <v>Варежка бел. с дуб. листиками ПШ</v>
      </c>
      <c r="E741" s="5" t="s">
        <v>1103</v>
      </c>
      <c r="F741" s="11" t="s">
        <v>6096</v>
      </c>
      <c r="G741" s="6">
        <v>3565</v>
      </c>
      <c r="H741" t="s">
        <v>1266</v>
      </c>
      <c r="I741" t="str">
        <f>CONCATENATE("http://opt.sauna-shops.ru/530-3-kovriki-varezhki-tapochki/",A741,"-",H741,".html")</f>
        <v>http://opt.sauna-shops.ru/530-3-kovriki-varezhki-tapochki/1108-varezhka-bel-s-dub-listikami-psh.html</v>
      </c>
      <c r="J741" s="2" t="str">
        <f t="shared" si="13"/>
        <v>http://opt.sauna-shops.ru/530-3-kovriki-varezhki-tapochki/1108-varezhka-bel-s-dub-listikami-psh.html</v>
      </c>
      <c r="K741" s="5"/>
    </row>
    <row r="742" spans="1:11" x14ac:dyDescent="0.25">
      <c r="A742" s="10">
        <v>1109</v>
      </c>
      <c r="B742" s="5" t="s">
        <v>6058</v>
      </c>
      <c r="C742" s="5" t="s">
        <v>1267</v>
      </c>
      <c r="D742" s="5" t="str">
        <f>HYPERLINK(I742, C742)</f>
        <v>Варежка комби с дуб. листиками ПШ</v>
      </c>
      <c r="E742" s="5" t="s">
        <v>1103</v>
      </c>
      <c r="F742" s="11" t="s">
        <v>6098</v>
      </c>
      <c r="G742" s="6">
        <v>3566</v>
      </c>
      <c r="H742" t="s">
        <v>1268</v>
      </c>
      <c r="I742" t="str">
        <f>CONCATENATE("http://opt.sauna-shops.ru/530-3-kovriki-varezhki-tapochki/",A742,"-",H742,".html")</f>
        <v>http://opt.sauna-shops.ru/530-3-kovriki-varezhki-tapochki/1109-varezhka-kombi-s-dub-listikami-psh.html</v>
      </c>
      <c r="J742" s="2" t="str">
        <f t="shared" si="13"/>
        <v>http://opt.sauna-shops.ru/530-3-kovriki-varezhki-tapochki/1109-varezhka-kombi-s-dub-listikami-psh.html</v>
      </c>
      <c r="K742" s="5"/>
    </row>
    <row r="743" spans="1:11" x14ac:dyDescent="0.25">
      <c r="A743" s="10">
        <v>1110</v>
      </c>
      <c r="B743" s="5" t="s">
        <v>6058</v>
      </c>
      <c r="C743" s="5" t="s">
        <v>1269</v>
      </c>
      <c r="D743" s="5" t="str">
        <f>HYPERLINK(I743, C743)</f>
        <v>Коврик банный для игры в шашки</v>
      </c>
      <c r="E743" s="5" t="s">
        <v>1103</v>
      </c>
      <c r="F743" s="11" t="s">
        <v>6063</v>
      </c>
      <c r="G743" s="6">
        <v>3567</v>
      </c>
      <c r="H743" t="s">
        <v>1270</v>
      </c>
      <c r="I743" t="str">
        <f>CONCATENATE("http://opt.sauna-shops.ru/530-3-kovriki-varezhki-tapochki/",A743,"-",H743,".html")</f>
        <v>http://opt.sauna-shops.ru/530-3-kovriki-varezhki-tapochki/1110-kovrik-bannyj-dlya-igry-v-shashki.html</v>
      </c>
      <c r="J743" s="2" t="str">
        <f t="shared" si="13"/>
        <v>http://opt.sauna-shops.ru/530-3-kovriki-varezhki-tapochki/1110-kovrik-bannyj-dlya-igry-v-shashki.html</v>
      </c>
      <c r="K743" s="5"/>
    </row>
    <row r="744" spans="1:11" x14ac:dyDescent="0.25">
      <c r="A744" s="10">
        <v>1111</v>
      </c>
      <c r="B744" s="5" t="s">
        <v>6058</v>
      </c>
      <c r="C744" s="5" t="s">
        <v>1271</v>
      </c>
      <c r="D744" s="5" t="str">
        <f>HYPERLINK(I744, C744)</f>
        <v>Коврик комби с дуб. листиками ПШ</v>
      </c>
      <c r="E744" s="5" t="s">
        <v>1103</v>
      </c>
      <c r="F744" s="11" t="s">
        <v>6098</v>
      </c>
      <c r="G744" s="6">
        <v>3568</v>
      </c>
      <c r="H744" t="s">
        <v>1272</v>
      </c>
      <c r="I744" t="str">
        <f>CONCATENATE("http://opt.sauna-shops.ru/530-3-kovriki-varezhki-tapochki/",A744,"-",H744,".html")</f>
        <v>http://opt.sauna-shops.ru/530-3-kovriki-varezhki-tapochki/1111-kovrik-kombi-s-dub-listikami-psh.html</v>
      </c>
      <c r="J744" s="2" t="str">
        <f t="shared" si="13"/>
        <v>http://opt.sauna-shops.ru/530-3-kovriki-varezhki-tapochki/1111-kovrik-kombi-s-dub-listikami-psh.html</v>
      </c>
      <c r="K744" s="5"/>
    </row>
    <row r="745" spans="1:11" x14ac:dyDescent="0.25">
      <c r="A745" s="10">
        <v>1112</v>
      </c>
      <c r="B745" s="5" t="s">
        <v>6058</v>
      </c>
      <c r="C745" s="5" t="s">
        <v>1273</v>
      </c>
      <c r="D745" s="5" t="str">
        <f>HYPERLINK(I745, C745)</f>
        <v>Коврик c дуб. листиками ПШ</v>
      </c>
      <c r="E745" s="5" t="s">
        <v>1103</v>
      </c>
      <c r="F745" s="11" t="s">
        <v>6096</v>
      </c>
      <c r="G745" s="6">
        <v>3569</v>
      </c>
      <c r="H745" t="s">
        <v>1274</v>
      </c>
      <c r="I745" t="str">
        <f>CONCATENATE("http://opt.sauna-shops.ru/530-3-kovriki-varezhki-tapochki/",A745,"-",H745,".html")</f>
        <v>http://opt.sauna-shops.ru/530-3-kovriki-varezhki-tapochki/1112-kovrik-c-dub-listikami-psh.html</v>
      </c>
      <c r="J745" s="2" t="str">
        <f t="shared" ref="J745:J776" si="14">HYPERLINK(I745)</f>
        <v>http://opt.sauna-shops.ru/530-3-kovriki-varezhki-tapochki/1112-kovrik-c-dub-listikami-psh.html</v>
      </c>
      <c r="K745" s="5"/>
    </row>
    <row r="746" spans="1:11" x14ac:dyDescent="0.25">
      <c r="A746" s="10">
        <v>1113</v>
      </c>
      <c r="B746" s="5" t="s">
        <v>6058</v>
      </c>
      <c r="C746" s="5" t="s">
        <v>1275</v>
      </c>
      <c r="D746" s="5" t="str">
        <f>HYPERLINK(I746, C746)</f>
        <v>Коврик серый c дуб листиками ТШ</v>
      </c>
      <c r="E746" s="5" t="s">
        <v>1103</v>
      </c>
      <c r="F746" s="11" t="s">
        <v>6094</v>
      </c>
      <c r="G746" s="6">
        <v>3570</v>
      </c>
      <c r="H746" t="s">
        <v>1276</v>
      </c>
      <c r="I746" t="str">
        <f>CONCATENATE("http://opt.sauna-shops.ru/530-3-kovriki-varezhki-tapochki/",A746,"-",H746,".html")</f>
        <v>http://opt.sauna-shops.ru/530-3-kovriki-varezhki-tapochki/1113-kovrik-seryj-c-dub-listikami-tsh.html</v>
      </c>
      <c r="J746" s="2" t="str">
        <f t="shared" si="14"/>
        <v>http://opt.sauna-shops.ru/530-3-kovriki-varezhki-tapochki/1113-kovrik-seryj-c-dub-listikami-tsh.html</v>
      </c>
      <c r="K746" s="5"/>
    </row>
    <row r="747" spans="1:11" x14ac:dyDescent="0.25">
      <c r="A747" s="10">
        <v>1114</v>
      </c>
      <c r="B747" s="5" t="s">
        <v>6058</v>
      </c>
      <c r="C747" s="5" t="s">
        <v>1277</v>
      </c>
      <c r="D747" s="5" t="str">
        <f>HYPERLINK(I747, C747)</f>
        <v>Коврик-пуфик из кукурузы D33см</v>
      </c>
      <c r="E747" s="5" t="s">
        <v>1103</v>
      </c>
      <c r="F747" s="11" t="s">
        <v>6078</v>
      </c>
      <c r="G747" s="6">
        <v>3582</v>
      </c>
      <c r="H747" t="s">
        <v>1278</v>
      </c>
      <c r="I747" t="str">
        <f>CONCATENATE("http://opt.sauna-shops.ru/530-3-kovriki-varezhki-tapochki/",A747,"-",H747,".html")</f>
        <v>http://opt.sauna-shops.ru/530-3-kovriki-varezhki-tapochki/1114-kovrik-pufik-iz-kukuruzy-d33sm.html</v>
      </c>
      <c r="J747" s="2" t="str">
        <f t="shared" si="14"/>
        <v>http://opt.sauna-shops.ru/530-3-kovriki-varezhki-tapochki/1114-kovrik-pufik-iz-kukuruzy-d33sm.html</v>
      </c>
      <c r="K747" s="5"/>
    </row>
    <row r="748" spans="1:11" x14ac:dyDescent="0.25">
      <c r="A748" s="10">
        <v>1115</v>
      </c>
      <c r="B748" s="5" t="s">
        <v>6058</v>
      </c>
      <c r="C748" s="5" t="s">
        <v>1279</v>
      </c>
      <c r="D748" s="5" t="str">
        <f>HYPERLINK(I748, C748)</f>
        <v>Тапки с логотипом</v>
      </c>
      <c r="E748" s="5" t="s">
        <v>1103</v>
      </c>
      <c r="F748" s="11" t="s">
        <v>6099</v>
      </c>
      <c r="G748" s="6">
        <v>3588</v>
      </c>
      <c r="H748" t="s">
        <v>1280</v>
      </c>
      <c r="I748" t="str">
        <f>CONCATENATE("http://opt.sauna-shops.ru/530-3-kovriki-varezhki-tapochki/",A748,"-",H748,".html")</f>
        <v>http://opt.sauna-shops.ru/530-3-kovriki-varezhki-tapochki/1115-tapki-s-logotipom.html</v>
      </c>
      <c r="J748" s="2" t="str">
        <f t="shared" si="14"/>
        <v>http://opt.sauna-shops.ru/530-3-kovriki-varezhki-tapochki/1115-tapki-s-logotipom.html</v>
      </c>
      <c r="K748" s="5"/>
    </row>
    <row r="749" spans="1:11" x14ac:dyDescent="0.25">
      <c r="A749" s="10">
        <v>3373</v>
      </c>
      <c r="B749" s="5" t="s">
        <v>6058</v>
      </c>
      <c r="C749" s="5" t="s">
        <v>5422</v>
      </c>
      <c r="D749" s="5" t="str">
        <f>HYPERLINK(I749, C749)</f>
        <v>Варежка 100% хлопок с кантом Огнеупорная</v>
      </c>
      <c r="E749" s="5" t="s">
        <v>1103</v>
      </c>
      <c r="F749" s="11" t="s">
        <v>6068</v>
      </c>
      <c r="G749" s="6">
        <v>4140</v>
      </c>
      <c r="H749" t="s">
        <v>5423</v>
      </c>
      <c r="I749" t="str">
        <f>CONCATENATE("http://opt.sauna-shops.ru/530-3-kovriki-varezhki-tapochki/",A749,"-",H749,".html")</f>
        <v>http://opt.sauna-shops.ru/530-3-kovriki-varezhki-tapochki/3373-varezhka-100-khlopok-s-kantom.html</v>
      </c>
      <c r="J749" s="2" t="str">
        <f t="shared" si="14"/>
        <v>http://opt.sauna-shops.ru/530-3-kovriki-varezhki-tapochki/3373-varezhka-100-khlopok-s-kantom.html</v>
      </c>
      <c r="K749" s="5"/>
    </row>
    <row r="750" spans="1:11" x14ac:dyDescent="0.25">
      <c r="A750" s="10">
        <v>3374</v>
      </c>
      <c r="B750" s="5" t="s">
        <v>6058</v>
      </c>
      <c r="C750" s="5" t="s">
        <v>5424</v>
      </c>
      <c r="D750" s="5" t="str">
        <f>HYPERLINK(I750, C750)</f>
        <v xml:space="preserve">Варежка с кантом 100% хлоп. с выш. </v>
      </c>
      <c r="E750" s="5" t="s">
        <v>1103</v>
      </c>
      <c r="F750" s="11" t="s">
        <v>6066</v>
      </c>
      <c r="G750" s="6">
        <v>4141</v>
      </c>
      <c r="H750" t="s">
        <v>5425</v>
      </c>
      <c r="I750" t="str">
        <f>CONCATENATE("http://opt.sauna-shops.ru/530-3-kovriki-varezhki-tapochki/",A750,"-",H750,".html")</f>
        <v>http://opt.sauna-shops.ru/530-3-kovriki-varezhki-tapochki/3374-varezhka-s-kantom-100-khlop-s-vysh-.html</v>
      </c>
      <c r="J750" s="2" t="str">
        <f t="shared" si="14"/>
        <v>http://opt.sauna-shops.ru/530-3-kovriki-varezhki-tapochki/3374-varezhka-s-kantom-100-khlop-s-vysh-.html</v>
      </c>
      <c r="K750" s="5"/>
    </row>
    <row r="751" spans="1:11" x14ac:dyDescent="0.25">
      <c r="A751" s="10">
        <v>3375</v>
      </c>
      <c r="B751" s="5" t="s">
        <v>6058</v>
      </c>
      <c r="C751" s="5" t="s">
        <v>5426</v>
      </c>
      <c r="D751" s="5" t="str">
        <f>HYPERLINK(I751, C751)</f>
        <v>Коврик Огнеупорный с вышивкой 100% хлопок 45x32см</v>
      </c>
      <c r="E751" s="5" t="s">
        <v>1103</v>
      </c>
      <c r="F751" s="11" t="s">
        <v>6066</v>
      </c>
      <c r="G751" s="6">
        <v>4142</v>
      </c>
      <c r="H751" t="s">
        <v>5427</v>
      </c>
      <c r="I751" t="str">
        <f>CONCATENATE("http://opt.sauna-shops.ru/530-3-kovriki-varezhki-tapochki/",A751,"-",H751,".html")</f>
        <v>http://opt.sauna-shops.ru/530-3-kovriki-varezhki-tapochki/3375-kovrik-100-khlopok-45x32sm.html</v>
      </c>
      <c r="J751" s="2" t="str">
        <f t="shared" si="14"/>
        <v>http://opt.sauna-shops.ru/530-3-kovriki-varezhki-tapochki/3375-kovrik-100-khlopok-45x32sm.html</v>
      </c>
      <c r="K751" s="5"/>
    </row>
    <row r="752" spans="1:11" x14ac:dyDescent="0.25">
      <c r="A752" s="10">
        <v>3376</v>
      </c>
      <c r="B752" s="5" t="s">
        <v>6058</v>
      </c>
      <c r="C752" s="5" t="s">
        <v>5428</v>
      </c>
      <c r="D752" s="5" t="str">
        <f>HYPERLINK(I752, C752)</f>
        <v>Коврик и варежка с выш. в косметичке Огнеупорные 100% хлоп.</v>
      </c>
      <c r="E752" s="5" t="s">
        <v>1103</v>
      </c>
      <c r="F752" s="11" t="s">
        <v>6101</v>
      </c>
      <c r="G752" s="6">
        <v>4143</v>
      </c>
      <c r="H752" t="s">
        <v>5429</v>
      </c>
      <c r="I752" t="str">
        <f>CONCATENATE("http://opt.sauna-shops.ru/530-3-kovriki-varezhki-tapochki/",A752,"-",H752,".html")</f>
        <v>http://opt.sauna-shops.ru/530-3-kovriki-varezhki-tapochki/3376-kovrik-i-varezhka-s-vysh-v-kosmketichke-100-khlop.html</v>
      </c>
      <c r="J752" s="2" t="str">
        <f t="shared" si="14"/>
        <v>http://opt.sauna-shops.ru/530-3-kovriki-varezhki-tapochki/3376-kovrik-i-varezhka-s-vysh-v-kosmketichke-100-khlop.html</v>
      </c>
      <c r="K752" s="5"/>
    </row>
    <row r="753" spans="1:11" x14ac:dyDescent="0.25">
      <c r="A753" s="10">
        <v>3377</v>
      </c>
      <c r="B753" s="5" t="s">
        <v>6058</v>
      </c>
      <c r="C753" s="5" t="s">
        <v>5430</v>
      </c>
      <c r="D753" s="5" t="str">
        <f>HYPERLINK(I753, C753)</f>
        <v>Коврик с кантом Огнеупорный 100% хлоп. 45x32</v>
      </c>
      <c r="E753" s="5" t="s">
        <v>1103</v>
      </c>
      <c r="F753" s="11" t="s">
        <v>6068</v>
      </c>
      <c r="G753" s="6">
        <v>4144</v>
      </c>
      <c r="H753" t="s">
        <v>5431</v>
      </c>
      <c r="I753" t="str">
        <f>CONCATENATE("http://opt.sauna-shops.ru/530-3-kovriki-varezhki-tapochki/",A753,"-",H753,".html")</f>
        <v>http://opt.sauna-shops.ru/530-3-kovriki-varezhki-tapochki/3377-kovrik-s-kantom-100-khlop-45x32.html</v>
      </c>
      <c r="J753" s="2" t="str">
        <f t="shared" si="14"/>
        <v>http://opt.sauna-shops.ru/530-3-kovriki-varezhki-tapochki/3377-kovrik-s-kantom-100-khlop-45x32.html</v>
      </c>
      <c r="K753" s="5"/>
    </row>
    <row r="754" spans="1:11" x14ac:dyDescent="0.25">
      <c r="A754" s="10">
        <v>3393</v>
      </c>
      <c r="B754" s="5" t="s">
        <v>6058</v>
      </c>
      <c r="C754" s="5" t="s">
        <v>5463</v>
      </c>
      <c r="D754" s="5" t="str">
        <f>HYPERLINK(I754, C754)</f>
        <v>Лежак из 100% хб (жаростойкая ткань) размер 0,7х1,5м</v>
      </c>
      <c r="E754" s="5" t="s">
        <v>1103</v>
      </c>
      <c r="F754" s="11" t="s">
        <v>6143</v>
      </c>
      <c r="G754" s="6">
        <v>4158</v>
      </c>
      <c r="H754" t="s">
        <v>5464</v>
      </c>
      <c r="I754" t="str">
        <f>CONCATENATE("http://opt.sauna-shops.ru/530-3-kovriki-varezhki-tapochki/",A754,"-",H754,".html")</f>
        <v>http://opt.sauna-shops.ru/530-3-kovriki-varezhki-tapochki/3393-lezhak-iz-100-khb-zharostojkaya-tkan-razmer-07kh15m.html</v>
      </c>
      <c r="J754" s="2" t="str">
        <f t="shared" si="14"/>
        <v>http://opt.sauna-shops.ru/530-3-kovriki-varezhki-tapochki/3393-lezhak-iz-100-khb-zharostojkaya-tkan-razmer-07kh15m.html</v>
      </c>
      <c r="K754" s="5"/>
    </row>
    <row r="755" spans="1:11" x14ac:dyDescent="0.25">
      <c r="A755" s="10">
        <v>3430</v>
      </c>
      <c r="B755" s="5" t="s">
        <v>6058</v>
      </c>
      <c r="C755" s="5" t="s">
        <v>5537</v>
      </c>
      <c r="D755" s="5" t="str">
        <f>HYPERLINK(I755, C755)</f>
        <v>Варежка серая ПШ</v>
      </c>
      <c r="E755" s="5" t="s">
        <v>1103</v>
      </c>
      <c r="F755" s="11" t="s">
        <v>6097</v>
      </c>
      <c r="G755" s="6">
        <v>4195</v>
      </c>
      <c r="H755" t="s">
        <v>5538</v>
      </c>
      <c r="I755" t="str">
        <f>CONCATENATE("http://opt.sauna-shops.ru/530-3-kovriki-varezhki-tapochki/",A755,"-",H755,".html")</f>
        <v>http://opt.sauna-shops.ru/530-3-kovriki-varezhki-tapochki/3430-varezhka-seraya-psh.html</v>
      </c>
      <c r="J755" s="2" t="str">
        <f t="shared" si="14"/>
        <v>http://opt.sauna-shops.ru/530-3-kovriki-varezhki-tapochki/3430-varezhka-seraya-psh.html</v>
      </c>
      <c r="K755" s="5"/>
    </row>
    <row r="756" spans="1:11" x14ac:dyDescent="0.25">
      <c r="A756" s="10">
        <v>3431</v>
      </c>
      <c r="B756" s="5" t="s">
        <v>6058</v>
      </c>
      <c r="C756" s="5" t="s">
        <v>5539</v>
      </c>
      <c r="D756" s="5" t="str">
        <f>HYPERLINK(I756, C756)</f>
        <v>Варежка2-х кл бел. шерсть</v>
      </c>
      <c r="E756" s="5" t="s">
        <v>1103</v>
      </c>
      <c r="F756" s="11" t="s">
        <v>6083</v>
      </c>
      <c r="G756" s="6">
        <v>4196</v>
      </c>
      <c r="H756" t="s">
        <v>5540</v>
      </c>
      <c r="I756" t="str">
        <f>CONCATENATE("http://opt.sauna-shops.ru/530-3-kovriki-varezhki-tapochki/",A756,"-",H756,".html")</f>
        <v>http://opt.sauna-shops.ru/530-3-kovriki-varezhki-tapochki/3431-varezhka2-kh-kl-bel-sherst.html</v>
      </c>
      <c r="J756" s="2" t="str">
        <f t="shared" si="14"/>
        <v>http://opt.sauna-shops.ru/530-3-kovriki-varezhki-tapochki/3431-varezhka2-kh-kl-bel-sherst.html</v>
      </c>
      <c r="K756" s="5"/>
    </row>
    <row r="757" spans="1:11" x14ac:dyDescent="0.25">
      <c r="A757" s="10">
        <v>3432</v>
      </c>
      <c r="B757" s="5" t="s">
        <v>6058</v>
      </c>
      <c r="C757" s="5" t="s">
        <v>5541</v>
      </c>
      <c r="D757" s="5" t="str">
        <f>HYPERLINK(I757, C757)</f>
        <v>Коврик бел. шерсть 43х32 см</v>
      </c>
      <c r="E757" s="5" t="s">
        <v>1103</v>
      </c>
      <c r="F757" s="11" t="s">
        <v>6083</v>
      </c>
      <c r="G757" s="6">
        <v>4291</v>
      </c>
      <c r="H757" t="s">
        <v>5542</v>
      </c>
      <c r="I757" t="str">
        <f>CONCATENATE("http://opt.sauna-shops.ru/530-3-kovriki-varezhki-tapochki/",A757,"-",H757,".html")</f>
        <v>http://opt.sauna-shops.ru/530-3-kovriki-varezhki-tapochki/3432-kovrik-bel-sherst-43kh32-sm.html</v>
      </c>
      <c r="J757" s="2" t="str">
        <f t="shared" si="14"/>
        <v>http://opt.sauna-shops.ru/530-3-kovriki-varezhki-tapochki/3432-kovrik-bel-sherst-43kh32-sm.html</v>
      </c>
      <c r="K757" s="5"/>
    </row>
    <row r="758" spans="1:11" x14ac:dyDescent="0.25">
      <c r="A758" s="10">
        <v>3433</v>
      </c>
      <c r="B758" s="5" t="s">
        <v>6058</v>
      </c>
      <c r="C758" s="5" t="s">
        <v>5543</v>
      </c>
      <c r="D758" s="5" t="str">
        <f>HYPERLINK(I758, C758)</f>
        <v>Коврик круглый комби ПШ</v>
      </c>
      <c r="E758" s="5" t="s">
        <v>1103</v>
      </c>
      <c r="F758" s="11" t="s">
        <v>6095</v>
      </c>
      <c r="G758" s="6">
        <v>4197</v>
      </c>
      <c r="H758" t="s">
        <v>5544</v>
      </c>
      <c r="I758" t="str">
        <f>CONCATENATE("http://opt.sauna-shops.ru/530-3-kovriki-varezhki-tapochki/",A758,"-",H758,".html")</f>
        <v>http://opt.sauna-shops.ru/530-3-kovriki-varezhki-tapochki/3433-kovrik-kruglyj-kombi-psh.html</v>
      </c>
      <c r="J758" s="2" t="str">
        <f t="shared" si="14"/>
        <v>http://opt.sauna-shops.ru/530-3-kovriki-varezhki-tapochki/3433-kovrik-kruglyj-kombi-psh.html</v>
      </c>
      <c r="K758" s="5"/>
    </row>
    <row r="759" spans="1:11" x14ac:dyDescent="0.25">
      <c r="A759" s="10">
        <v>3434</v>
      </c>
      <c r="B759" s="5" t="s">
        <v>6058</v>
      </c>
      <c r="C759" s="5" t="s">
        <v>5545</v>
      </c>
      <c r="D759" s="5" t="str">
        <f>HYPERLINK(I759, C759)</f>
        <v xml:space="preserve">Коврик серый ПШ 43х32см </v>
      </c>
      <c r="E759" s="5" t="s">
        <v>1103</v>
      </c>
      <c r="F759" s="11" t="s">
        <v>6160</v>
      </c>
      <c r="G759" s="6">
        <v>4198</v>
      </c>
      <c r="H759" t="s">
        <v>5546</v>
      </c>
      <c r="I759" t="str">
        <f>CONCATENATE("http://opt.sauna-shops.ru/530-3-kovriki-varezhki-tapochki/",A759,"-",H759,".html")</f>
        <v>http://opt.sauna-shops.ru/530-3-kovriki-varezhki-tapochki/3434-kovrik-seryj-psh-43kh32sm-.html</v>
      </c>
      <c r="J759" s="2" t="str">
        <f t="shared" si="14"/>
        <v>http://opt.sauna-shops.ru/530-3-kovriki-varezhki-tapochki/3434-kovrik-seryj-psh-43kh32sm-.html</v>
      </c>
      <c r="K759" s="5"/>
    </row>
    <row r="760" spans="1:11" x14ac:dyDescent="0.25">
      <c r="A760" s="10">
        <v>3451</v>
      </c>
      <c r="B760" s="5" t="s">
        <v>6058</v>
      </c>
      <c r="C760" s="5" t="s">
        <v>5578</v>
      </c>
      <c r="D760" s="5" t="str">
        <f>HYPERLINK(I760, C760)</f>
        <v>Тапки для бани беж ПШ .тонкие</v>
      </c>
      <c r="E760" s="5" t="s">
        <v>1103</v>
      </c>
      <c r="F760" s="11" t="s">
        <v>6083</v>
      </c>
      <c r="G760" s="6">
        <v>4215</v>
      </c>
      <c r="H760" t="s">
        <v>5579</v>
      </c>
      <c r="I760" t="str">
        <f>CONCATENATE("http://opt.sauna-shops.ru/530-3-kovriki-varezhki-tapochki/",A760,"-",H760,".html")</f>
        <v>http://opt.sauna-shops.ru/530-3-kovriki-varezhki-tapochki/3451-tapki-dlya-bani-bezh-psh-tonkie.html</v>
      </c>
      <c r="J760" s="2" t="str">
        <f t="shared" si="14"/>
        <v>http://opt.sauna-shops.ru/530-3-kovriki-varezhki-tapochki/3451-tapki-dlya-bani-bezh-psh-tonkie.html</v>
      </c>
      <c r="K760" s="5"/>
    </row>
    <row r="761" spans="1:11" x14ac:dyDescent="0.25">
      <c r="A761" s="10">
        <v>3452</v>
      </c>
      <c r="B761" s="5" t="s">
        <v>6058</v>
      </c>
      <c r="C761" s="5" t="s">
        <v>5580</v>
      </c>
      <c r="D761" s="5" t="str">
        <f>HYPERLINK(I761, C761)</f>
        <v>Тапки тонкие комби ПШ</v>
      </c>
      <c r="E761" s="5" t="s">
        <v>1103</v>
      </c>
      <c r="F761" s="11" t="s">
        <v>6083</v>
      </c>
      <c r="G761" s="6">
        <v>4216</v>
      </c>
      <c r="H761" t="s">
        <v>5581</v>
      </c>
      <c r="I761" t="str">
        <f>CONCATENATE("http://opt.sauna-shops.ru/530-3-kovriki-varezhki-tapochki/",A761,"-",H761,".html")</f>
        <v>http://opt.sauna-shops.ru/530-3-kovriki-varezhki-tapochki/3452-tapki-tonkie-kombi-psh.html</v>
      </c>
      <c r="J761" s="2" t="str">
        <f t="shared" si="14"/>
        <v>http://opt.sauna-shops.ru/530-3-kovriki-varezhki-tapochki/3452-tapki-tonkie-kombi-psh.html</v>
      </c>
      <c r="K761" s="5"/>
    </row>
    <row r="762" spans="1:11" x14ac:dyDescent="0.25">
      <c r="A762" s="10">
        <v>3543</v>
      </c>
      <c r="B762" s="5" t="s">
        <v>6058</v>
      </c>
      <c r="C762" s="5" t="s">
        <v>5763</v>
      </c>
      <c r="D762" s="5" t="e">
        <f>HYPERLINK(I762, C762)</f>
        <v>#NAME?</v>
      </c>
      <c r="E762" s="5" t="s">
        <v>1103</v>
      </c>
      <c r="F762" s="11" t="s">
        <v>6083</v>
      </c>
      <c r="G762" s="6">
        <v>9766</v>
      </c>
      <c r="H762" t="e">
        <f>-kovrik-dlya-sauny-bez-vyshivki-sg</f>
        <v>#NAME?</v>
      </c>
      <c r="I762" t="e">
        <f>CONCATENATE("http://opt.sauna-shops.ru/530-3-kovriki-varezhki-tapochki/",A762,"-",H762,".html")</f>
        <v>#NAME?</v>
      </c>
      <c r="J762" s="2" t="e">
        <f t="shared" si="14"/>
        <v>#NAME?</v>
      </c>
      <c r="K762" s="5"/>
    </row>
    <row r="763" spans="1:11" x14ac:dyDescent="0.25">
      <c r="A763" s="10">
        <v>3544</v>
      </c>
      <c r="B763" s="5" t="s">
        <v>6058</v>
      </c>
      <c r="C763" s="5" t="s">
        <v>5764</v>
      </c>
      <c r="D763" s="5" t="str">
        <f>HYPERLINK(I763, C763)</f>
        <v>Коврик для сауны с вышивкой Без веника не входить""</v>
      </c>
      <c r="E763" s="5" t="s">
        <v>1103</v>
      </c>
      <c r="F763" s="11" t="s">
        <v>6081</v>
      </c>
      <c r="G763" s="6">
        <v>9767</v>
      </c>
      <c r="H763" t="s">
        <v>5765</v>
      </c>
      <c r="I763" t="str">
        <f>CONCATENATE("http://opt.sauna-shops.ru/530-3-kovriki-varezhki-tapochki/",A763,"-",H763,".html")</f>
        <v>http://opt.sauna-shops.ru/530-3-kovriki-varezhki-tapochki/3544-kovrik-dlya-sauny-s-vyshivkoj-bez-venika-ne-vkhodit-sg.html</v>
      </c>
      <c r="J763" s="2" t="str">
        <f t="shared" si="14"/>
        <v>http://opt.sauna-shops.ru/530-3-kovriki-varezhki-tapochki/3544-kovrik-dlya-sauny-s-vyshivkoj-bez-venika-ne-vkhodit-sg.html</v>
      </c>
      <c r="K763" s="5"/>
    </row>
    <row r="764" spans="1:11" x14ac:dyDescent="0.25">
      <c r="A764" s="10">
        <v>3545</v>
      </c>
      <c r="B764" s="5" t="s">
        <v>6058</v>
      </c>
      <c r="C764" s="5" t="s">
        <v>5766</v>
      </c>
      <c r="D764" s="5" t="str">
        <f>HYPERLINK(I764, C764)</f>
        <v>Коврик для сауны с вышивкой Банька""</v>
      </c>
      <c r="E764" s="5" t="s">
        <v>1103</v>
      </c>
      <c r="F764" s="11" t="s">
        <v>6081</v>
      </c>
      <c r="G764" s="6">
        <v>9765</v>
      </c>
      <c r="H764" t="s">
        <v>5767</v>
      </c>
      <c r="I764" t="str">
        <f>CONCATENATE("http://opt.sauna-shops.ru/530-3-kovriki-varezhki-tapochki/",A764,"-",H764,".html")</f>
        <v>http://opt.sauna-shops.ru/530-3-kovriki-varezhki-tapochki/3545-kovrik-dlya-sauny-s-vyshivkoj-banka.html</v>
      </c>
      <c r="J764" s="2" t="str">
        <f t="shared" si="14"/>
        <v>http://opt.sauna-shops.ru/530-3-kovriki-varezhki-tapochki/3545-kovrik-dlya-sauny-s-vyshivkoj-banka.html</v>
      </c>
      <c r="K764" s="5"/>
    </row>
    <row r="765" spans="1:11" x14ac:dyDescent="0.25">
      <c r="A765" s="10">
        <v>3546</v>
      </c>
      <c r="B765" s="5" t="s">
        <v>6058</v>
      </c>
      <c r="C765" s="5" t="s">
        <v>5768</v>
      </c>
      <c r="D765" s="5" t="str">
        <f>HYPERLINK(I765, C765)</f>
        <v>Коврик для сауны с вышивкой Жизнь удивительна" "</v>
      </c>
      <c r="E765" s="5" t="s">
        <v>1103</v>
      </c>
      <c r="F765" s="11" t="s">
        <v>6081</v>
      </c>
      <c r="G765" s="6">
        <v>9765</v>
      </c>
      <c r="H765" t="s">
        <v>5769</v>
      </c>
      <c r="I765" t="str">
        <f>CONCATENATE("http://opt.sauna-shops.ru/530-3-kovriki-varezhki-tapochki/",A765,"-",H765,".html")</f>
        <v>http://opt.sauna-shops.ru/530-3-kovriki-varezhki-tapochki/3546-kovrik-dlya-sauny-s-vyshivkoj-zhizn-udivitelna-.html</v>
      </c>
      <c r="J765" s="2" t="str">
        <f t="shared" si="14"/>
        <v>http://opt.sauna-shops.ru/530-3-kovriki-varezhki-tapochki/3546-kovrik-dlya-sauny-s-vyshivkoj-zhizn-udivitelna-.html</v>
      </c>
      <c r="K765" s="5"/>
    </row>
    <row r="766" spans="1:11" x14ac:dyDescent="0.25">
      <c r="A766" s="10">
        <v>3547</v>
      </c>
      <c r="B766" s="5" t="s">
        <v>6058</v>
      </c>
      <c r="C766" s="5" t="s">
        <v>5768</v>
      </c>
      <c r="D766" s="5" t="str">
        <f>HYPERLINK(I766, C766)</f>
        <v>Коврик для сауны с вышивкой Жизнь удивительна" "</v>
      </c>
      <c r="E766" s="5" t="s">
        <v>1103</v>
      </c>
      <c r="F766" s="11" t="s">
        <v>6081</v>
      </c>
      <c r="G766" s="6">
        <v>9768</v>
      </c>
      <c r="H766" t="s">
        <v>5769</v>
      </c>
      <c r="I766" t="str">
        <f>CONCATENATE("http://opt.sauna-shops.ru/530-3-kovriki-varezhki-tapochki/",A766,"-",H766,".html")</f>
        <v>http://opt.sauna-shops.ru/530-3-kovriki-varezhki-tapochki/3547-kovrik-dlya-sauny-s-vyshivkoj-zhizn-udivitelna-.html</v>
      </c>
      <c r="J766" s="2" t="str">
        <f t="shared" si="14"/>
        <v>http://opt.sauna-shops.ru/530-3-kovriki-varezhki-tapochki/3547-kovrik-dlya-sauny-s-vyshivkoj-zhizn-udivitelna-.html</v>
      </c>
      <c r="K766" s="5"/>
    </row>
    <row r="767" spans="1:11" x14ac:dyDescent="0.25">
      <c r="A767" s="10">
        <v>3548</v>
      </c>
      <c r="B767" s="5" t="s">
        <v>6058</v>
      </c>
      <c r="C767" s="5" t="s">
        <v>5770</v>
      </c>
      <c r="D767" s="5" t="str">
        <f>HYPERLINK(I767, C767)</f>
        <v>Коврик для сауны с вышивкой Идите в баню" "</v>
      </c>
      <c r="E767" s="5" t="s">
        <v>1103</v>
      </c>
      <c r="F767" s="11" t="s">
        <v>6081</v>
      </c>
      <c r="G767" s="6">
        <v>9769</v>
      </c>
      <c r="H767" t="s">
        <v>5771</v>
      </c>
      <c r="I767" t="str">
        <f>CONCATENATE("http://opt.sauna-shops.ru/530-3-kovriki-varezhki-tapochki/",A767,"-",H767,".html")</f>
        <v>http://opt.sauna-shops.ru/530-3-kovriki-varezhki-tapochki/3548-kovrik-dlya-sauny-s-vyshivkoj-idite-v-banyu-.html</v>
      </c>
      <c r="J767" s="2" t="str">
        <f t="shared" si="14"/>
        <v>http://opt.sauna-shops.ru/530-3-kovriki-varezhki-tapochki/3548-kovrik-dlya-sauny-s-vyshivkoj-idite-v-banyu-.html</v>
      </c>
      <c r="K767" s="5"/>
    </row>
    <row r="768" spans="1:11" x14ac:dyDescent="0.25">
      <c r="A768" s="10">
        <v>3549</v>
      </c>
      <c r="B768" s="5" t="s">
        <v>6058</v>
      </c>
      <c r="C768" s="5" t="s">
        <v>5772</v>
      </c>
      <c r="D768" s="5" t="str">
        <f>HYPERLINK(I768, C768)</f>
        <v>Коврик для сауны с вышивкой Настоящий полковник""</v>
      </c>
      <c r="E768" s="5" t="s">
        <v>1103</v>
      </c>
      <c r="F768" s="11" t="s">
        <v>6081</v>
      </c>
      <c r="G768" s="6">
        <v>9770</v>
      </c>
      <c r="H768" t="s">
        <v>5773</v>
      </c>
      <c r="I768" t="str">
        <f>CONCATENATE("http://opt.sauna-shops.ru/530-3-kovriki-varezhki-tapochki/",A768,"-",H768,".html")</f>
        <v>http://opt.sauna-shops.ru/530-3-kovriki-varezhki-tapochki/3549-kovrik-dlya-sauny-s-vyshivkoj-nastoyasshij-polkovnik.html</v>
      </c>
      <c r="J768" s="2" t="str">
        <f t="shared" si="14"/>
        <v>http://opt.sauna-shops.ru/530-3-kovriki-varezhki-tapochki/3549-kovrik-dlya-sauny-s-vyshivkoj-nastoyasshij-polkovnik.html</v>
      </c>
      <c r="K768" s="5"/>
    </row>
    <row r="769" spans="1:11" x14ac:dyDescent="0.25">
      <c r="A769" s="10">
        <v>3550</v>
      </c>
      <c r="B769" s="5" t="s">
        <v>6058</v>
      </c>
      <c r="C769" s="5" t="s">
        <v>5774</v>
      </c>
      <c r="D769" s="5" t="str">
        <f>HYPERLINK(I769, C769)</f>
        <v>Коврик для сауны с вышивкой С легким паром" "</v>
      </c>
      <c r="E769" s="5" t="s">
        <v>1103</v>
      </c>
      <c r="F769" s="11" t="s">
        <v>6081</v>
      </c>
      <c r="G769" s="6">
        <v>9771</v>
      </c>
      <c r="H769" t="s">
        <v>5775</v>
      </c>
      <c r="I769" t="str">
        <f>CONCATENATE("http://opt.sauna-shops.ru/530-3-kovriki-varezhki-tapochki/",A769,"-",H769,".html")</f>
        <v>http://opt.sauna-shops.ru/530-3-kovriki-varezhki-tapochki/3550-kovrik-dlya-sauny-s-vyshivkoj-s-legkim-parom-.html</v>
      </c>
      <c r="J769" s="2" t="str">
        <f t="shared" si="14"/>
        <v>http://opt.sauna-shops.ru/530-3-kovriki-varezhki-tapochki/3550-kovrik-dlya-sauny-s-vyshivkoj-s-legkim-parom-.html</v>
      </c>
      <c r="K769" s="5"/>
    </row>
    <row r="770" spans="1:11" x14ac:dyDescent="0.25">
      <c r="A770" s="10">
        <v>3551</v>
      </c>
      <c r="B770" s="5" t="s">
        <v>6058</v>
      </c>
      <c r="C770" s="5" t="s">
        <v>5776</v>
      </c>
      <c r="D770" s="5" t="str">
        <f>HYPERLINK(I770, C770)</f>
        <v>Коврик для сауны с вышивкой Хозяин бани" "</v>
      </c>
      <c r="E770" s="5" t="s">
        <v>1103</v>
      </c>
      <c r="F770" s="11" t="s">
        <v>6081</v>
      </c>
      <c r="G770" s="6">
        <v>9772</v>
      </c>
      <c r="H770" t="s">
        <v>5777</v>
      </c>
      <c r="I770" t="str">
        <f>CONCATENATE("http://opt.sauna-shops.ru/530-3-kovriki-varezhki-tapochki/",A770,"-",H770,".html")</f>
        <v>http://opt.sauna-shops.ru/530-3-kovriki-varezhki-tapochki/3551-kovrik-dlya-sauny-s-vyshivkoj-khozyain-bani-.html</v>
      </c>
      <c r="J770" s="2" t="str">
        <f t="shared" si="14"/>
        <v>http://opt.sauna-shops.ru/530-3-kovriki-varezhki-tapochki/3551-kovrik-dlya-sauny-s-vyshivkoj-khozyain-bani-.html</v>
      </c>
      <c r="K770" s="5"/>
    </row>
    <row r="771" spans="1:11" x14ac:dyDescent="0.25">
      <c r="A771" s="10">
        <v>3552</v>
      </c>
      <c r="B771" s="5" t="s">
        <v>6058</v>
      </c>
      <c r="C771" s="5" t="s">
        <v>5778</v>
      </c>
      <c r="D771" s="5" t="str">
        <f>HYPERLINK(I771, C771)</f>
        <v>Коврик для сауны с вышивкой Царица""</v>
      </c>
      <c r="E771" s="5" t="s">
        <v>1103</v>
      </c>
      <c r="F771" s="11" t="s">
        <v>6081</v>
      </c>
      <c r="G771" s="6">
        <v>9773</v>
      </c>
      <c r="H771" t="s">
        <v>5777</v>
      </c>
      <c r="I771" t="str">
        <f>CONCATENATE("http://opt.sauna-shops.ru/530-3-kovriki-varezhki-tapochki/",A771,"-",H771,".html")</f>
        <v>http://opt.sauna-shops.ru/530-3-kovriki-varezhki-tapochki/3552-kovrik-dlya-sauny-s-vyshivkoj-khozyain-bani-.html</v>
      </c>
      <c r="J771" s="2" t="str">
        <f t="shared" si="14"/>
        <v>http://opt.sauna-shops.ru/530-3-kovriki-varezhki-tapochki/3552-kovrik-dlya-sauny-s-vyshivkoj-khozyain-bani-.html</v>
      </c>
      <c r="K771" s="5"/>
    </row>
    <row r="772" spans="1:11" x14ac:dyDescent="0.25">
      <c r="A772" s="10">
        <v>3553</v>
      </c>
      <c r="B772" s="5" t="s">
        <v>6058</v>
      </c>
      <c r="C772" s="5" t="s">
        <v>5779</v>
      </c>
      <c r="D772" s="5" t="str">
        <f>HYPERLINK(I772, C772)</f>
        <v>Коврик для сауны с вышивкой Царская особа" "</v>
      </c>
      <c r="E772" s="5" t="s">
        <v>1103</v>
      </c>
      <c r="F772" s="11" t="s">
        <v>6081</v>
      </c>
      <c r="G772" s="6">
        <v>9774</v>
      </c>
      <c r="H772" t="s">
        <v>5780</v>
      </c>
      <c r="I772" t="str">
        <f>CONCATENATE("http://opt.sauna-shops.ru/530-3-kovriki-varezhki-tapochki/",A772,"-",H772,".html")</f>
        <v>http://opt.sauna-shops.ru/530-3-kovriki-varezhki-tapochki/3553-kovrik-dlya-sauny-s-vyshivkoj-carskaya-osoba-.html</v>
      </c>
      <c r="J772" s="2" t="str">
        <f t="shared" si="14"/>
        <v>http://opt.sauna-shops.ru/530-3-kovriki-varezhki-tapochki/3553-kovrik-dlya-sauny-s-vyshivkoj-carskaya-osoba-.html</v>
      </c>
      <c r="K772" s="5"/>
    </row>
    <row r="773" spans="1:11" x14ac:dyDescent="0.25">
      <c r="A773" s="10">
        <v>3554</v>
      </c>
      <c r="B773" s="5" t="s">
        <v>6058</v>
      </c>
      <c r="C773" s="5" t="s">
        <v>5781</v>
      </c>
      <c r="D773" s="5" t="str">
        <f>HYPERLINK(I773, C773)</f>
        <v>Коврик для сауны с вышивкой Царь" "</v>
      </c>
      <c r="E773" s="5" t="s">
        <v>1103</v>
      </c>
      <c r="F773" s="11" t="s">
        <v>6081</v>
      </c>
      <c r="G773" s="6">
        <v>9775</v>
      </c>
      <c r="H773" t="s">
        <v>5782</v>
      </c>
      <c r="I773" t="str">
        <f>CONCATENATE("http://opt.sauna-shops.ru/530-3-kovriki-varezhki-tapochki/",A773,"-",H773,".html")</f>
        <v>http://opt.sauna-shops.ru/530-3-kovriki-varezhki-tapochki/3554-kovrik-dlya-sauny-s-vyshivkoj-car-.html</v>
      </c>
      <c r="J773" s="2" t="str">
        <f t="shared" si="14"/>
        <v>http://opt.sauna-shops.ru/530-3-kovriki-varezhki-tapochki/3554-kovrik-dlya-sauny-s-vyshivkoj-car-.html</v>
      </c>
      <c r="K773" s="5"/>
    </row>
    <row r="774" spans="1:11" x14ac:dyDescent="0.25">
      <c r="A774" s="10">
        <v>3555</v>
      </c>
      <c r="B774" s="5" t="s">
        <v>6058</v>
      </c>
      <c r="C774" s="5" t="s">
        <v>5783</v>
      </c>
      <c r="D774" s="5" t="str">
        <f>HYPERLINK(I774, C774)</f>
        <v>Коврик для сауны с вышивкой Шеф" "</v>
      </c>
      <c r="E774" s="5" t="s">
        <v>1103</v>
      </c>
      <c r="F774" s="11" t="s">
        <v>6081</v>
      </c>
      <c r="G774" s="6">
        <v>9776</v>
      </c>
      <c r="H774" t="s">
        <v>5784</v>
      </c>
      <c r="I774" t="str">
        <f>CONCATENATE("http://opt.sauna-shops.ru/530-3-kovriki-varezhki-tapochki/",A774,"-",H774,".html")</f>
        <v>http://opt.sauna-shops.ru/530-3-kovriki-varezhki-tapochki/3555-kovrik-dlya-sauny-s-vyshivkoj-shef-.html</v>
      </c>
      <c r="J774" s="2" t="str">
        <f t="shared" si="14"/>
        <v>http://opt.sauna-shops.ru/530-3-kovriki-varezhki-tapochki/3555-kovrik-dlya-sauny-s-vyshivkoj-shef-.html</v>
      </c>
      <c r="K774" s="5"/>
    </row>
    <row r="775" spans="1:11" x14ac:dyDescent="0.25">
      <c r="A775" s="10">
        <v>3556</v>
      </c>
      <c r="B775" s="5" t="s">
        <v>6058</v>
      </c>
      <c r="C775" s="5" t="s">
        <v>5785</v>
      </c>
      <c r="D775" s="5" t="str">
        <f>HYPERLINK(I775, C775)</f>
        <v>Коврик для сауны с рисунком Банька по русски" "</v>
      </c>
      <c r="E775" s="5" t="s">
        <v>1103</v>
      </c>
      <c r="F775" s="11" t="s">
        <v>6081</v>
      </c>
      <c r="G775" s="6">
        <v>9777</v>
      </c>
      <c r="H775" t="s">
        <v>5786</v>
      </c>
      <c r="I775" t="str">
        <f>CONCATENATE("http://opt.sauna-shops.ru/530-3-kovriki-varezhki-tapochki/",A775,"-",H775,".html")</f>
        <v>http://opt.sauna-shops.ru/530-3-kovriki-varezhki-tapochki/3556-kovrik-dlya-sauny-s-risunkom-banka-po-russki-.html</v>
      </c>
      <c r="J775" s="2" t="str">
        <f t="shared" si="14"/>
        <v>http://opt.sauna-shops.ru/530-3-kovriki-varezhki-tapochki/3556-kovrik-dlya-sauny-s-risunkom-banka-po-russki-.html</v>
      </c>
      <c r="K775" s="5"/>
    </row>
    <row r="776" spans="1:11" x14ac:dyDescent="0.25">
      <c r="A776" s="10">
        <v>3557</v>
      </c>
      <c r="B776" s="5" t="s">
        <v>6058</v>
      </c>
      <c r="C776" s="5" t="s">
        <v>5787</v>
      </c>
      <c r="D776" s="5" t="str">
        <f>HYPERLINK(I776, C776)</f>
        <v>Рукавица для сауны с вышивкой Без веника не входить" "</v>
      </c>
      <c r="E776" s="5" t="s">
        <v>1103</v>
      </c>
      <c r="F776" s="11" t="s">
        <v>6081</v>
      </c>
      <c r="G776" s="6">
        <v>9780</v>
      </c>
      <c r="H776" t="s">
        <v>5788</v>
      </c>
      <c r="I776" t="str">
        <f>CONCATENATE("http://opt.sauna-shops.ru/530-3-kovriki-varezhki-tapochki/",A776,"-",H776,".html")</f>
        <v>http://opt.sauna-shops.ru/530-3-kovriki-varezhki-tapochki/3557-rukavica-dlya-sauny-s-vyshivkoj-bez-venika-ne-vkhodit-.html</v>
      </c>
      <c r="J776" s="2" t="str">
        <f t="shared" si="14"/>
        <v>http://opt.sauna-shops.ru/530-3-kovriki-varezhki-tapochki/3557-rukavica-dlya-sauny-s-vyshivkoj-bez-venika-ne-vkhodit-.html</v>
      </c>
      <c r="K776" s="5"/>
    </row>
    <row r="777" spans="1:11" x14ac:dyDescent="0.25">
      <c r="A777" s="10">
        <v>3558</v>
      </c>
      <c r="B777" s="5" t="s">
        <v>6058</v>
      </c>
      <c r="C777" s="5" t="s">
        <v>5789</v>
      </c>
      <c r="D777" s="5" t="str">
        <f>HYPERLINK(I777, C777)</f>
        <v>Рукавица для сауны с вышивкой Жизнь удивительна" "</v>
      </c>
      <c r="E777" s="5" t="s">
        <v>1103</v>
      </c>
      <c r="F777" s="11" t="s">
        <v>6081</v>
      </c>
      <c r="G777" s="6">
        <v>9871</v>
      </c>
      <c r="H777" t="s">
        <v>5790</v>
      </c>
      <c r="I777" t="str">
        <f>CONCATENATE("http://opt.sauna-shops.ru/530-3-kovriki-varezhki-tapochki/",A777,"-",H777,".html")</f>
        <v>http://opt.sauna-shops.ru/530-3-kovriki-varezhki-tapochki/3558-rukavica-dlya-sauny-s-vyshivkoj-zhizn-udivitelna-.html</v>
      </c>
      <c r="J777" s="2" t="str">
        <f t="shared" ref="J777:J808" si="15">HYPERLINK(I777)</f>
        <v>http://opt.sauna-shops.ru/530-3-kovriki-varezhki-tapochki/3558-rukavica-dlya-sauny-s-vyshivkoj-zhizn-udivitelna-.html</v>
      </c>
      <c r="K777" s="5"/>
    </row>
    <row r="778" spans="1:11" x14ac:dyDescent="0.25">
      <c r="A778" s="10">
        <v>3559</v>
      </c>
      <c r="B778" s="5" t="s">
        <v>6058</v>
      </c>
      <c r="C778" s="5" t="s">
        <v>5791</v>
      </c>
      <c r="D778" s="5" t="str">
        <f>HYPERLINK(I778, C778)</f>
        <v>Рукавица для сауны с вышивкой Идите в баню""</v>
      </c>
      <c r="E778" s="5" t="s">
        <v>1103</v>
      </c>
      <c r="F778" s="11" t="s">
        <v>6081</v>
      </c>
      <c r="G778" s="6">
        <v>9782</v>
      </c>
      <c r="H778" t="s">
        <v>5792</v>
      </c>
      <c r="I778" t="str">
        <f>CONCATENATE("http://opt.sauna-shops.ru/530-3-kovriki-varezhki-tapochki/",A778,"-",H778,".html")</f>
        <v>http://opt.sauna-shops.ru/530-3-kovriki-varezhki-tapochki/3559-rukavica-dlya-sauny-s-vyshivkoj-idite-v-banyu.html</v>
      </c>
      <c r="J778" s="2" t="str">
        <f t="shared" si="15"/>
        <v>http://opt.sauna-shops.ru/530-3-kovriki-varezhki-tapochki/3559-rukavica-dlya-sauny-s-vyshivkoj-idite-v-banyu.html</v>
      </c>
      <c r="K778" s="5"/>
    </row>
    <row r="779" spans="1:11" x14ac:dyDescent="0.25">
      <c r="A779" s="10">
        <v>3560</v>
      </c>
      <c r="B779" s="5" t="s">
        <v>6058</v>
      </c>
      <c r="C779" s="5" t="s">
        <v>5793</v>
      </c>
      <c r="D779" s="5" t="str">
        <f>HYPERLINK(I779, C779)</f>
        <v>Рукавица для сауны с вышивкой Настоящий полковник""</v>
      </c>
      <c r="E779" s="5" t="s">
        <v>1103</v>
      </c>
      <c r="F779" s="11" t="s">
        <v>6081</v>
      </c>
      <c r="G779" s="6">
        <v>9783</v>
      </c>
      <c r="H779" t="s">
        <v>5794</v>
      </c>
      <c r="I779" t="str">
        <f>CONCATENATE("http://opt.sauna-shops.ru/530-3-kovriki-varezhki-tapochki/",A779,"-",H779,".html")</f>
        <v>http://opt.sauna-shops.ru/530-3-kovriki-varezhki-tapochki/3560-rukavica-dlya-sauny-s-vyshivkoj-nastoyasshij-polkovnik.html</v>
      </c>
      <c r="J779" s="2" t="str">
        <f t="shared" si="15"/>
        <v>http://opt.sauna-shops.ru/530-3-kovriki-varezhki-tapochki/3560-rukavica-dlya-sauny-s-vyshivkoj-nastoyasshij-polkovnik.html</v>
      </c>
      <c r="K779" s="5"/>
    </row>
    <row r="780" spans="1:11" x14ac:dyDescent="0.25">
      <c r="A780" s="10">
        <v>3561</v>
      </c>
      <c r="B780" s="5" t="s">
        <v>6058</v>
      </c>
      <c r="C780" s="5" t="s">
        <v>5795</v>
      </c>
      <c r="D780" s="5" t="str">
        <f>HYPERLINK(I780, C780)</f>
        <v>Рукавица для сауны с вышивкой С легким паром" "</v>
      </c>
      <c r="E780" s="5" t="s">
        <v>1103</v>
      </c>
      <c r="F780" s="11" t="s">
        <v>6081</v>
      </c>
      <c r="G780" s="6">
        <v>9784</v>
      </c>
      <c r="H780" t="s">
        <v>5796</v>
      </c>
      <c r="I780" t="str">
        <f>CONCATENATE("http://opt.sauna-shops.ru/530-3-kovriki-varezhki-tapochki/",A780,"-",H780,".html")</f>
        <v>http://opt.sauna-shops.ru/530-3-kovriki-varezhki-tapochki/3561-rukavica-dlya-sauny-s-vyshivkoj-s-legkim-parom-.html</v>
      </c>
      <c r="J780" s="2" t="str">
        <f t="shared" si="15"/>
        <v>http://opt.sauna-shops.ru/530-3-kovriki-varezhki-tapochki/3561-rukavica-dlya-sauny-s-vyshivkoj-s-legkim-parom-.html</v>
      </c>
      <c r="K780" s="5"/>
    </row>
    <row r="781" spans="1:11" x14ac:dyDescent="0.25">
      <c r="A781" s="10">
        <v>3562</v>
      </c>
      <c r="B781" s="5" t="s">
        <v>6058</v>
      </c>
      <c r="C781" s="5" t="s">
        <v>5797</v>
      </c>
      <c r="D781" s="5" t="str">
        <f>HYPERLINK(I781, C781)</f>
        <v>Рукавица для сауны с вышивкой Царица" "</v>
      </c>
      <c r="E781" s="5" t="s">
        <v>1103</v>
      </c>
      <c r="F781" s="11" t="s">
        <v>6081</v>
      </c>
      <c r="G781" s="6">
        <v>9785</v>
      </c>
      <c r="H781" t="s">
        <v>5798</v>
      </c>
      <c r="I781" t="str">
        <f>CONCATENATE("http://opt.sauna-shops.ru/530-3-kovriki-varezhki-tapochki/",A781,"-",H781,".html")</f>
        <v>http://opt.sauna-shops.ru/530-3-kovriki-varezhki-tapochki/3562-rukavica-dlya-sauny-s-vyshivkoj-carica-.html</v>
      </c>
      <c r="J781" s="2" t="str">
        <f t="shared" si="15"/>
        <v>http://opt.sauna-shops.ru/530-3-kovriki-varezhki-tapochki/3562-rukavica-dlya-sauny-s-vyshivkoj-carica-.html</v>
      </c>
      <c r="K781" s="5"/>
    </row>
    <row r="782" spans="1:11" x14ac:dyDescent="0.25">
      <c r="A782" s="10">
        <v>3563</v>
      </c>
      <c r="B782" s="5" t="s">
        <v>6058</v>
      </c>
      <c r="C782" s="5" t="s">
        <v>5799</v>
      </c>
      <c r="D782" s="5" t="str">
        <f>HYPERLINK(I782, C782)</f>
        <v>Рукавица для сауны с вышивкой Царская особа" "</v>
      </c>
      <c r="E782" s="5" t="s">
        <v>1103</v>
      </c>
      <c r="F782" s="11" t="s">
        <v>6081</v>
      </c>
      <c r="G782" s="6">
        <v>9786</v>
      </c>
      <c r="H782" t="s">
        <v>5800</v>
      </c>
      <c r="I782" t="str">
        <f>CONCATENATE("http://opt.sauna-shops.ru/530-3-kovriki-varezhki-tapochki/",A782,"-",H782,".html")</f>
        <v>http://opt.sauna-shops.ru/530-3-kovriki-varezhki-tapochki/3563-rukavica-dlya-sauny-s-vyshivkoj-carskaya-osoba-.html</v>
      </c>
      <c r="J782" s="2" t="str">
        <f t="shared" si="15"/>
        <v>http://opt.sauna-shops.ru/530-3-kovriki-varezhki-tapochki/3563-rukavica-dlya-sauny-s-vyshivkoj-carskaya-osoba-.html</v>
      </c>
      <c r="K782" s="5"/>
    </row>
    <row r="783" spans="1:11" x14ac:dyDescent="0.25">
      <c r="A783" s="10">
        <v>3564</v>
      </c>
      <c r="B783" s="5" t="s">
        <v>6058</v>
      </c>
      <c r="C783" s="5" t="s">
        <v>5801</v>
      </c>
      <c r="D783" s="5" t="str">
        <f>HYPERLINK(I783, C783)</f>
        <v>Рукавица для сауны с вышивкой Царь" "</v>
      </c>
      <c r="E783" s="5" t="s">
        <v>1103</v>
      </c>
      <c r="F783" s="11" t="s">
        <v>6081</v>
      </c>
      <c r="G783" s="6">
        <v>9787</v>
      </c>
      <c r="H783" t="s">
        <v>5802</v>
      </c>
      <c r="I783" t="str">
        <f>CONCATENATE("http://opt.sauna-shops.ru/530-3-kovriki-varezhki-tapochki/",A783,"-",H783,".html")</f>
        <v>http://opt.sauna-shops.ru/530-3-kovriki-varezhki-tapochki/3564-rukavica-dlya-sauny-s-vyshivkoj-car-.html</v>
      </c>
      <c r="J783" s="2" t="str">
        <f t="shared" si="15"/>
        <v>http://opt.sauna-shops.ru/530-3-kovriki-varezhki-tapochki/3564-rukavica-dlya-sauny-s-vyshivkoj-car-.html</v>
      </c>
      <c r="K783" s="5"/>
    </row>
    <row r="784" spans="1:11" x14ac:dyDescent="0.25">
      <c r="A784" s="10">
        <v>3565</v>
      </c>
      <c r="B784" s="5" t="s">
        <v>6058</v>
      </c>
      <c r="C784" s="5" t="s">
        <v>5803</v>
      </c>
      <c r="D784" s="5" t="str">
        <f>HYPERLINK(I784, C784)</f>
        <v>Рукавица для сауны с вышивкой Шеф" "</v>
      </c>
      <c r="E784" s="5" t="s">
        <v>1103</v>
      </c>
      <c r="F784" s="11" t="s">
        <v>6081</v>
      </c>
      <c r="G784" s="6">
        <v>9788</v>
      </c>
      <c r="H784" t="s">
        <v>5804</v>
      </c>
      <c r="I784" t="str">
        <f>CONCATENATE("http://opt.sauna-shops.ru/530-3-kovriki-varezhki-tapochki/",A784,"-",H784,".html")</f>
        <v>http://opt.sauna-shops.ru/530-3-kovriki-varezhki-tapochki/3565-rukavica-dlya-sauny-s-vyshivkoj-shef-.html</v>
      </c>
      <c r="J784" s="2" t="str">
        <f t="shared" si="15"/>
        <v>http://opt.sauna-shops.ru/530-3-kovriki-varezhki-tapochki/3565-rukavica-dlya-sauny-s-vyshivkoj-shef-.html</v>
      </c>
      <c r="K784" s="5"/>
    </row>
    <row r="785" spans="1:11" x14ac:dyDescent="0.25">
      <c r="A785" s="10">
        <v>3566</v>
      </c>
      <c r="B785" s="5" t="s">
        <v>6058</v>
      </c>
      <c r="C785" s="5" t="s">
        <v>5805</v>
      </c>
      <c r="D785" s="5" t="str">
        <f>HYPERLINK(I785, C785)</f>
        <v>Тапочки массажные Банный Бум  разм. до 41</v>
      </c>
      <c r="E785" s="5" t="s">
        <v>1103</v>
      </c>
      <c r="F785" s="11" t="s">
        <v>6250</v>
      </c>
      <c r="G785" s="6">
        <v>9297</v>
      </c>
      <c r="H785" t="s">
        <v>5806</v>
      </c>
      <c r="I785" t="str">
        <f>CONCATENATE("http://opt.sauna-shops.ru/530-3-kovriki-varezhki-tapochki/",A785,"-",H785,".html")</f>
        <v>http://opt.sauna-shops.ru/530-3-kovriki-varezhki-tapochki/3566-tapochki-massazhnye-bannyj-bum-razm-do-41.html</v>
      </c>
      <c r="J785" s="2" t="str">
        <f t="shared" si="15"/>
        <v>http://opt.sauna-shops.ru/530-3-kovriki-varezhki-tapochki/3566-tapochki-massazhnye-bannyj-bum-razm-do-41.html</v>
      </c>
      <c r="K785" s="5"/>
    </row>
    <row r="786" spans="1:11" x14ac:dyDescent="0.25">
      <c r="A786" s="10">
        <v>3652</v>
      </c>
      <c r="B786" s="5" t="s">
        <v>6058</v>
      </c>
      <c r="C786" s="5" t="s">
        <v>5976</v>
      </c>
      <c r="D786" s="5" t="str">
        <f>HYPERLINK(I786, C786)</f>
        <v>Лапти из Лыка размер универсальный с 37 по 42</v>
      </c>
      <c r="E786" s="5" t="s">
        <v>1103</v>
      </c>
      <c r="F786" s="11" t="s">
        <v>6073</v>
      </c>
      <c r="G786" s="6">
        <v>9862</v>
      </c>
      <c r="H786" t="s">
        <v>5977</v>
      </c>
      <c r="I786" t="str">
        <f>CONCATENATE("http://opt.sauna-shops.ru/530-3-kovriki-varezhki-tapochki/",A786,"-",H786,".html")</f>
        <v>http://opt.sauna-shops.ru/530-3-kovriki-varezhki-tapochki/3652-lapti-iz-lyka-razmer-universalnyj-s-37-po-42.html</v>
      </c>
      <c r="J786" s="2" t="str">
        <f t="shared" si="15"/>
        <v>http://opt.sauna-shops.ru/530-3-kovriki-varezhki-tapochki/3652-lapti-iz-lyka-razmer-universalnyj-s-37-po-42.html</v>
      </c>
      <c r="K786" s="5"/>
    </row>
    <row r="787" spans="1:11" x14ac:dyDescent="0.25">
      <c r="A787" s="10">
        <v>3668</v>
      </c>
      <c r="B787" s="5" t="s">
        <v>6058</v>
      </c>
      <c r="C787" s="5" t="s">
        <v>6008</v>
      </c>
      <c r="D787" s="5" t="str">
        <f>HYPERLINK(I787, C787)</f>
        <v xml:space="preserve">Коврик детский ПШ серый с апликацией </v>
      </c>
      <c r="E787" s="5" t="s">
        <v>1103</v>
      </c>
      <c r="F787" s="11" t="s">
        <v>6160</v>
      </c>
      <c r="G787" s="6">
        <v>4704</v>
      </c>
      <c r="H787" t="s">
        <v>6009</v>
      </c>
      <c r="I787" t="str">
        <f>CONCATENATE("http://opt.sauna-shops.ru/530-3-kovriki-varezhki-tapochki/",A787,"-",H787,".html")</f>
        <v>http://opt.sauna-shops.ru/530-3-kovriki-varezhki-tapochki/3668-kovrik-detskij-psh-seryj-s-aplikaciej-.html</v>
      </c>
      <c r="J787" s="2" t="str">
        <f t="shared" si="15"/>
        <v>http://opt.sauna-shops.ru/530-3-kovriki-varezhki-tapochki/3668-kovrik-detskij-psh-seryj-s-aplikaciej-.html</v>
      </c>
      <c r="K787" s="5"/>
    </row>
    <row r="788" spans="1:11" x14ac:dyDescent="0.25">
      <c r="A788" s="10">
        <v>3669</v>
      </c>
      <c r="B788" s="5" t="s">
        <v>6058</v>
      </c>
      <c r="C788" s="5" t="s">
        <v>6010</v>
      </c>
      <c r="D788" s="5" t="str">
        <f>HYPERLINK(I788, C788)</f>
        <v xml:space="preserve">Коврик овальный + дубовые листики </v>
      </c>
      <c r="E788" s="5" t="s">
        <v>1103</v>
      </c>
      <c r="F788" s="11" t="s">
        <v>6096</v>
      </c>
      <c r="G788" s="6">
        <v>4705</v>
      </c>
      <c r="H788" t="s">
        <v>6011</v>
      </c>
      <c r="I788" t="str">
        <f>CONCATENATE("http://opt.sauna-shops.ru/530-3-kovriki-varezhki-tapochki/",A788,"-",H788,".html")</f>
        <v>http://opt.sauna-shops.ru/530-3-kovriki-varezhki-tapochki/3669-kovrik-ovalnyj-dubovye-listiki-.html</v>
      </c>
      <c r="J788" s="2" t="str">
        <f t="shared" si="15"/>
        <v>http://opt.sauna-shops.ru/530-3-kovriki-varezhki-tapochki/3669-kovrik-ovalnyj-dubovye-listiki-.html</v>
      </c>
      <c r="K788" s="5"/>
    </row>
    <row r="789" spans="1:11" x14ac:dyDescent="0.25">
      <c r="A789" s="10">
        <v>3670</v>
      </c>
      <c r="B789" s="5" t="s">
        <v>6058</v>
      </c>
      <c r="C789" s="5" t="s">
        <v>6012</v>
      </c>
      <c r="D789" s="5" t="str">
        <f>HYPERLINK(I789, C789)</f>
        <v>Варежка детская ПШ серая</v>
      </c>
      <c r="E789" s="5" t="s">
        <v>1103</v>
      </c>
      <c r="F789" s="11" t="s">
        <v>6110</v>
      </c>
      <c r="G789" s="6">
        <v>4706</v>
      </c>
      <c r="H789" t="s">
        <v>6013</v>
      </c>
      <c r="I789" t="str">
        <f>CONCATENATE("http://opt.sauna-shops.ru/530-3-kovriki-varezhki-tapochki/",A789,"-",H789,".html")</f>
        <v>http://opt.sauna-shops.ru/530-3-kovriki-varezhki-tapochki/3670-varezhka-detskaya-psh-seraya.html</v>
      </c>
      <c r="J789" s="2" t="str">
        <f t="shared" si="15"/>
        <v>http://opt.sauna-shops.ru/530-3-kovriki-varezhki-tapochki/3670-varezhka-detskaya-psh-seraya.html</v>
      </c>
      <c r="K789" s="5"/>
    </row>
    <row r="790" spans="1:11" x14ac:dyDescent="0.25">
      <c r="A790" s="10">
        <v>3671</v>
      </c>
      <c r="B790" s="5" t="s">
        <v>6058</v>
      </c>
      <c r="C790" s="5" t="s">
        <v>6014</v>
      </c>
      <c r="D790" s="5" t="str">
        <f>HYPERLINK(I790, C790)</f>
        <v xml:space="preserve">Тапочки махровые </v>
      </c>
      <c r="E790" s="5" t="s">
        <v>1103</v>
      </c>
      <c r="F790" s="11" t="s">
        <v>6093</v>
      </c>
      <c r="G790" s="6">
        <v>4707</v>
      </c>
      <c r="H790" t="s">
        <v>6015</v>
      </c>
      <c r="I790" t="str">
        <f>CONCATENATE("http://opt.sauna-shops.ru/530-3-kovriki-varezhki-tapochki/",A790,"-",H790,".html")</f>
        <v>http://opt.sauna-shops.ru/530-3-kovriki-varezhki-tapochki/3671-tapochki-makhrovye-.html</v>
      </c>
      <c r="J790" s="2" t="str">
        <f t="shared" si="15"/>
        <v>http://opt.sauna-shops.ru/530-3-kovriki-varezhki-tapochki/3671-tapochki-makhrovye-.html</v>
      </c>
      <c r="K790" s="5"/>
    </row>
    <row r="791" spans="1:11" x14ac:dyDescent="0.25">
      <c r="A791" s="10">
        <v>3672</v>
      </c>
      <c r="B791" s="5" t="s">
        <v>6058</v>
      </c>
      <c r="C791" s="5" t="s">
        <v>6016</v>
      </c>
      <c r="D791" s="5" t="str">
        <f>HYPERLINK(I791, C791)</f>
        <v>Тапочки трансформеры разовые для бани</v>
      </c>
      <c r="E791" s="5" t="s">
        <v>1103</v>
      </c>
      <c r="F791" s="11" t="s">
        <v>6160</v>
      </c>
      <c r="G791" s="6">
        <v>4708</v>
      </c>
      <c r="H791" t="s">
        <v>6017</v>
      </c>
      <c r="I791" t="str">
        <f>CONCATENATE("http://opt.sauna-shops.ru/530-3-kovriki-varezhki-tapochki/",A791,"-",H791,".html")</f>
        <v>http://opt.sauna-shops.ru/530-3-kovriki-varezhki-tapochki/3672-tapochki-transformery-razovye-dlya-bani.html</v>
      </c>
      <c r="J791" s="2" t="str">
        <f t="shared" si="15"/>
        <v>http://opt.sauna-shops.ru/530-3-kovriki-varezhki-tapochki/3672-tapochki-transformery-razovye-dlya-bani.html</v>
      </c>
      <c r="K791" s="5"/>
    </row>
    <row r="792" spans="1:11" x14ac:dyDescent="0.25">
      <c r="A792" s="10">
        <v>3685</v>
      </c>
      <c r="B792" s="5" t="s">
        <v>6058</v>
      </c>
      <c r="C792" s="5" t="s">
        <v>6042</v>
      </c>
      <c r="D792" s="5" t="str">
        <f>HYPERLINK(I792, C792)</f>
        <v>Коврик плетенный Клетка</v>
      </c>
      <c r="E792" s="5" t="s">
        <v>1103</v>
      </c>
      <c r="F792" s="11" t="s">
        <v>6063</v>
      </c>
      <c r="G792" s="6">
        <v>4719</v>
      </c>
      <c r="H792" t="s">
        <v>6043</v>
      </c>
      <c r="I792" t="str">
        <f>CONCATENATE("http://opt.sauna-shops.ru/530-3-kovriki-varezhki-tapochki/",A792,"-",H792,".html")</f>
        <v>http://opt.sauna-shops.ru/530-3-kovriki-varezhki-tapochki/3685-kovrik-pletennyj-kletka.html</v>
      </c>
      <c r="J792" s="2" t="str">
        <f t="shared" si="15"/>
        <v>http://opt.sauna-shops.ru/530-3-kovriki-varezhki-tapochki/3685-kovrik-pletennyj-kletka.html</v>
      </c>
      <c r="K792" s="5"/>
    </row>
    <row r="793" spans="1:11" x14ac:dyDescent="0.25">
      <c r="A793" s="10">
        <v>956</v>
      </c>
      <c r="B793" s="5" t="s">
        <v>6058</v>
      </c>
      <c r="C793" s="5" t="s">
        <v>960</v>
      </c>
      <c r="D793" s="5" t="str">
        <f>HYPERLINK(I793, C793)</f>
        <v>Набор ведерко дер. TZ-0615</v>
      </c>
      <c r="E793" s="5" t="s">
        <v>961</v>
      </c>
      <c r="F793" s="11" t="s">
        <v>6250</v>
      </c>
      <c r="G793" s="6">
        <v>9314</v>
      </c>
      <c r="H793" t="s">
        <v>962</v>
      </c>
      <c r="I793" t="str">
        <f>CONCATENATE("http://opt.sauna-shops.ru/531-2-komplekty-dlya-bani/",A793,"-",H793,".html")</f>
        <v>http://opt.sauna-shops.ru/531-2-komplekty-dlya-bani/956-nabor-vederko-der-tz-0615.html</v>
      </c>
      <c r="J793" s="2" t="str">
        <f t="shared" si="15"/>
        <v>http://opt.sauna-shops.ru/531-2-komplekty-dlya-bani/956-nabor-vederko-der-tz-0615.html</v>
      </c>
      <c r="K793" s="5"/>
    </row>
    <row r="794" spans="1:11" x14ac:dyDescent="0.25">
      <c r="A794" s="10">
        <v>957</v>
      </c>
      <c r="B794" s="5" t="s">
        <v>6058</v>
      </c>
      <c r="C794" s="5" t="s">
        <v>963</v>
      </c>
      <c r="D794" s="5" t="str">
        <f>HYPERLINK(I794, C794)</f>
        <v>Набор дер. ведерко DMF-7001</v>
      </c>
      <c r="E794" s="5" t="s">
        <v>961</v>
      </c>
      <c r="F794" s="11" t="s">
        <v>6250</v>
      </c>
      <c r="G794" s="6">
        <v>9315</v>
      </c>
      <c r="H794" t="s">
        <v>964</v>
      </c>
      <c r="I794" t="str">
        <f>CONCATENATE("http://opt.sauna-shops.ru/531-2-komplekty-dlya-bani/",A794,"-",H794,".html")</f>
        <v>http://opt.sauna-shops.ru/531-2-komplekty-dlya-bani/957-nabor-der-vederko-dmf-7001.html</v>
      </c>
      <c r="J794" s="2" t="str">
        <f t="shared" si="15"/>
        <v>http://opt.sauna-shops.ru/531-2-komplekty-dlya-bani/957-nabor-der-vederko-dmf-7001.html</v>
      </c>
      <c r="K794" s="5"/>
    </row>
    <row r="795" spans="1:11" x14ac:dyDescent="0.25">
      <c r="A795" s="10">
        <v>958</v>
      </c>
      <c r="B795" s="5" t="s">
        <v>6058</v>
      </c>
      <c r="C795" s="5" t="s">
        <v>965</v>
      </c>
      <c r="D795" s="5" t="str">
        <f>HYPERLINK(I795, C795)</f>
        <v>Набор деревянное ведерко TZ-0609</v>
      </c>
      <c r="E795" s="5" t="s">
        <v>961</v>
      </c>
      <c r="F795" s="11" t="s">
        <v>6250</v>
      </c>
      <c r="G795" s="6">
        <v>9316</v>
      </c>
      <c r="H795" t="s">
        <v>966</v>
      </c>
      <c r="I795" t="str">
        <f>CONCATENATE("http://opt.sauna-shops.ru/531-2-komplekty-dlya-bani/",A795,"-",H795,".html")</f>
        <v>http://opt.sauna-shops.ru/531-2-komplekty-dlya-bani/958-nabor-derevyannoe-vederko-tz-0609.html</v>
      </c>
      <c r="J795" s="2" t="str">
        <f t="shared" si="15"/>
        <v>http://opt.sauna-shops.ru/531-2-komplekty-dlya-bani/958-nabor-derevyannoe-vederko-tz-0609.html</v>
      </c>
      <c r="K795" s="5"/>
    </row>
    <row r="796" spans="1:11" x14ac:dyDescent="0.25">
      <c r="A796" s="10">
        <v>959</v>
      </c>
      <c r="B796" s="5" t="s">
        <v>6058</v>
      </c>
      <c r="C796" s="5" t="s">
        <v>967</v>
      </c>
      <c r="D796" s="5" t="str">
        <f>HYPERLINK(I796, C796)</f>
        <v>Набор деревянное ведерко TZ-0612</v>
      </c>
      <c r="E796" s="5" t="s">
        <v>961</v>
      </c>
      <c r="F796" s="11" t="s">
        <v>6250</v>
      </c>
      <c r="G796" s="6">
        <v>9317</v>
      </c>
      <c r="H796" t="s">
        <v>968</v>
      </c>
      <c r="I796" t="str">
        <f>CONCATENATE("http://opt.sauna-shops.ru/531-2-komplekty-dlya-bani/",A796,"-",H796,".html")</f>
        <v>http://opt.sauna-shops.ru/531-2-komplekty-dlya-bani/959-nabor-derevyannoe-vederko-tz-0612.html</v>
      </c>
      <c r="J796" s="2" t="str">
        <f t="shared" si="15"/>
        <v>http://opt.sauna-shops.ru/531-2-komplekty-dlya-bani/959-nabor-derevyannoe-vederko-tz-0612.html</v>
      </c>
      <c r="K796" s="5"/>
    </row>
    <row r="797" spans="1:11" x14ac:dyDescent="0.25">
      <c r="A797" s="10">
        <v>960</v>
      </c>
      <c r="B797" s="5" t="s">
        <v>6058</v>
      </c>
      <c r="C797" s="5" t="s">
        <v>969</v>
      </c>
      <c r="D797" s="5" t="str">
        <f>HYPERLINK(I797, C797)</f>
        <v>Набор банный детский в дер. корзине мал.</v>
      </c>
      <c r="E797" s="5" t="s">
        <v>961</v>
      </c>
      <c r="F797" s="11" t="s">
        <v>6250</v>
      </c>
      <c r="G797" s="6">
        <v>9312</v>
      </c>
      <c r="H797" t="s">
        <v>970</v>
      </c>
      <c r="I797" t="str">
        <f>CONCATENATE("http://opt.sauna-shops.ru/531-2-komplekty-dlya-bani/",A797,"-",H797,".html")</f>
        <v>http://opt.sauna-shops.ru/531-2-komplekty-dlya-bani/960-nabor-bannyj-detskij-v-der-korzine-mal.html</v>
      </c>
      <c r="J797" s="2" t="str">
        <f t="shared" si="15"/>
        <v>http://opt.sauna-shops.ru/531-2-komplekty-dlya-bani/960-nabor-bannyj-detskij-v-der-korzine-mal.html</v>
      </c>
      <c r="K797" s="5"/>
    </row>
    <row r="798" spans="1:11" x14ac:dyDescent="0.25">
      <c r="A798" s="10">
        <v>961</v>
      </c>
      <c r="B798" s="5" t="s">
        <v>6058</v>
      </c>
      <c r="C798" s="5" t="s">
        <v>971</v>
      </c>
      <c r="D798" s="5" t="str">
        <f>HYPERLINK(I798, C798)</f>
        <v>Набор банный детский в корзине бол. № 6872</v>
      </c>
      <c r="E798" s="5" t="s">
        <v>961</v>
      </c>
      <c r="F798" s="11" t="s">
        <v>6250</v>
      </c>
      <c r="G798" s="6">
        <v>9313</v>
      </c>
      <c r="H798" t="s">
        <v>972</v>
      </c>
      <c r="I798" t="str">
        <f>CONCATENATE("http://opt.sauna-shops.ru/531-2-komplekty-dlya-bani/",A798,"-",H798,".html")</f>
        <v>http://opt.sauna-shops.ru/531-2-komplekty-dlya-bani/961-nabor-bannyj-detskij-v-korzine-bol-6872.html</v>
      </c>
      <c r="J798" s="2" t="str">
        <f t="shared" si="15"/>
        <v>http://opt.sauna-shops.ru/531-2-komplekty-dlya-bani/961-nabor-bannyj-detskij-v-korzine-bol-6872.html</v>
      </c>
      <c r="K798" s="5"/>
    </row>
    <row r="799" spans="1:11" x14ac:dyDescent="0.25">
      <c r="A799" s="10">
        <v>964</v>
      </c>
      <c r="B799" s="5" t="s">
        <v>6059</v>
      </c>
      <c r="C799" s="5" t="s">
        <v>978</v>
      </c>
      <c r="D799" s="5" t="str">
        <f>HYPERLINK(I799, C799)</f>
        <v>Набор подарочный для бани Б282 (веник, шапка фетр, мочалка)</v>
      </c>
      <c r="E799" s="5" t="s">
        <v>961</v>
      </c>
      <c r="F799" s="11" t="s">
        <v>6250</v>
      </c>
      <c r="G799" s="6">
        <v>2122</v>
      </c>
      <c r="H799" t="s">
        <v>979</v>
      </c>
      <c r="I799" t="str">
        <f>CONCATENATE("http://opt.sauna-shops.ru/531-2-komplekty-dlya-bani/",A799,"-",H799,".html")</f>
        <v>http://opt.sauna-shops.ru/531-2-komplekty-dlya-bani/964-nabor-podarochnyj-dlya-bani-b282-venik-shapka-fetr-mochalka.html</v>
      </c>
      <c r="J799" s="2" t="str">
        <f t="shared" si="15"/>
        <v>http://opt.sauna-shops.ru/531-2-komplekty-dlya-bani/964-nabor-podarochnyj-dlya-bani-b282-venik-shapka-fetr-mochalka.html</v>
      </c>
      <c r="K799" s="5"/>
    </row>
    <row r="800" spans="1:11" x14ac:dyDescent="0.25">
      <c r="A800" s="10">
        <v>965</v>
      </c>
      <c r="B800" s="5" t="s">
        <v>6058</v>
      </c>
      <c r="C800" s="5" t="s">
        <v>980</v>
      </c>
      <c r="D800" s="5" t="str">
        <f>HYPERLINK(I800, C800)</f>
        <v>Набор из 3-х пред. 2-ой сорт с выш. в ассорт. (косметичка)</v>
      </c>
      <c r="E800" s="5" t="s">
        <v>961</v>
      </c>
      <c r="F800" s="11" t="s">
        <v>6069</v>
      </c>
      <c r="G800" s="6">
        <v>9322</v>
      </c>
      <c r="H800" t="s">
        <v>981</v>
      </c>
      <c r="I800" t="str">
        <f>CONCATENATE("http://opt.sauna-shops.ru/531-2-komplekty-dlya-bani/",A800,"-",H800,".html")</f>
        <v>http://opt.sauna-shops.ru/531-2-komplekty-dlya-bani/965-nabor-iz-3-kh-pred-2-oj-sort-s-vysh-v-assort-kosmetichka.html</v>
      </c>
      <c r="J800" s="2" t="str">
        <f t="shared" si="15"/>
        <v>http://opt.sauna-shops.ru/531-2-komplekty-dlya-bani/965-nabor-iz-3-kh-pred-2-oj-sort-s-vysh-v-assort-kosmetichka.html</v>
      </c>
      <c r="K800" s="5"/>
    </row>
    <row r="801" spans="1:11" x14ac:dyDescent="0.25">
      <c r="A801" s="10">
        <v>966</v>
      </c>
      <c r="B801" s="5" t="s">
        <v>6058</v>
      </c>
      <c r="C801" s="5" t="s">
        <v>982</v>
      </c>
      <c r="D801" s="5" t="str">
        <f>HYPERLINK(I801, C801)</f>
        <v>Набор из 3-х пред. (белый, варежка х\б, БАНЬКА)</v>
      </c>
      <c r="E801" s="5" t="s">
        <v>961</v>
      </c>
      <c r="F801" s="11" t="s">
        <v>6069</v>
      </c>
      <c r="G801" s="6">
        <v>9320</v>
      </c>
      <c r="H801" t="s">
        <v>983</v>
      </c>
      <c r="I801" t="str">
        <f>CONCATENATE("http://opt.sauna-shops.ru/531-2-komplekty-dlya-bani/",A801,"-",H801,".html")</f>
        <v>http://opt.sauna-shops.ru/531-2-komplekty-dlya-bani/966-nabor-iz-3-kh-pred-belyj-varezhka-khb-banka.html</v>
      </c>
      <c r="J801" s="2" t="str">
        <f t="shared" si="15"/>
        <v>http://opt.sauna-shops.ru/531-2-komplekty-dlya-bani/966-nabor-iz-3-kh-pred-belyj-varezhka-khb-banka.html</v>
      </c>
      <c r="K801" s="5"/>
    </row>
    <row r="802" spans="1:11" x14ac:dyDescent="0.25">
      <c r="A802" s="10">
        <v>967</v>
      </c>
      <c r="B802" s="5" t="s">
        <v>6058</v>
      </c>
      <c r="C802" s="5" t="s">
        <v>984</v>
      </c>
      <c r="D802" s="5" t="str">
        <f>HYPERLINK(I802, C802)</f>
        <v>Набор из 3-х пред. (серый)</v>
      </c>
      <c r="E802" s="5" t="s">
        <v>961</v>
      </c>
      <c r="F802" s="11" t="s">
        <v>6072</v>
      </c>
      <c r="G802" s="6">
        <v>9321</v>
      </c>
      <c r="H802" t="s">
        <v>985</v>
      </c>
      <c r="I802" t="str">
        <f>CONCATENATE("http://opt.sauna-shops.ru/531-2-komplekty-dlya-bani/",A802,"-",H802,".html")</f>
        <v>http://opt.sauna-shops.ru/531-2-komplekty-dlya-bani/967-nabor-iz-3-kh-pred-seryj.html</v>
      </c>
      <c r="J802" s="2" t="str">
        <f t="shared" si="15"/>
        <v>http://opt.sauna-shops.ru/531-2-komplekty-dlya-bani/967-nabor-iz-3-kh-pred-seryj.html</v>
      </c>
      <c r="K802" s="5"/>
    </row>
    <row r="803" spans="1:11" x14ac:dyDescent="0.25">
      <c r="A803" s="10">
        <v>968</v>
      </c>
      <c r="B803" s="5" t="s">
        <v>6058</v>
      </c>
      <c r="C803" s="5" t="s">
        <v>986</v>
      </c>
      <c r="D803" s="5" t="str">
        <f>HYPERLINK(I803, C803)</f>
        <v>Набор из 3-х пред. белый (Богиня)</v>
      </c>
      <c r="E803" s="5" t="s">
        <v>961</v>
      </c>
      <c r="F803" s="11" t="s">
        <v>6086</v>
      </c>
      <c r="G803" s="6">
        <v>9323</v>
      </c>
      <c r="H803" t="s">
        <v>987</v>
      </c>
      <c r="I803" t="str">
        <f>CONCATENATE("http://opt.sauna-shops.ru/531-2-komplekty-dlya-bani/",A803,"-",H803,".html")</f>
        <v>http://opt.sauna-shops.ru/531-2-komplekty-dlya-bani/968-nabor-iz-3-kh-pred-belyj-boginya.html</v>
      </c>
      <c r="J803" s="2" t="str">
        <f t="shared" si="15"/>
        <v>http://opt.sauna-shops.ru/531-2-komplekty-dlya-bani/968-nabor-iz-3-kh-pred-belyj-boginya.html</v>
      </c>
      <c r="K803" s="5"/>
    </row>
    <row r="804" spans="1:11" x14ac:dyDescent="0.25">
      <c r="A804" s="10">
        <v>969</v>
      </c>
      <c r="B804" s="5" t="s">
        <v>6058</v>
      </c>
      <c r="C804" s="5" t="s">
        <v>988</v>
      </c>
      <c r="D804" s="5" t="str">
        <f>HYPERLINK(I804, C804)</f>
        <v>Набор из 3-х пред. комби (без вышивки)</v>
      </c>
      <c r="E804" s="5" t="s">
        <v>961</v>
      </c>
      <c r="F804" s="11" t="s">
        <v>6077</v>
      </c>
      <c r="G804" s="6">
        <v>9324</v>
      </c>
      <c r="H804" t="s">
        <v>989</v>
      </c>
      <c r="I804" t="str">
        <f>CONCATENATE("http://opt.sauna-shops.ru/531-2-komplekty-dlya-bani/",A804,"-",H804,".html")</f>
        <v>http://opt.sauna-shops.ru/531-2-komplekty-dlya-bani/969-nabor-iz-3-kh-pred-kombi-bez-vyshivki.html</v>
      </c>
      <c r="J804" s="2" t="str">
        <f t="shared" si="15"/>
        <v>http://opt.sauna-shops.ru/531-2-komplekty-dlya-bani/969-nabor-iz-3-kh-pred-kombi-bez-vyshivki.html</v>
      </c>
      <c r="K804" s="5"/>
    </row>
    <row r="805" spans="1:11" x14ac:dyDescent="0.25">
      <c r="A805" s="10">
        <v>970</v>
      </c>
      <c r="B805" s="5" t="s">
        <v>6058</v>
      </c>
      <c r="C805" s="5" t="s">
        <v>990</v>
      </c>
      <c r="D805" s="5" t="str">
        <f>HYPERLINK(I805, C805)</f>
        <v>Набор из 3-х пред. ТШ (без вышивки)</v>
      </c>
      <c r="E805" s="5" t="s">
        <v>961</v>
      </c>
      <c r="F805" s="11" t="s">
        <v>6250</v>
      </c>
      <c r="G805" s="6">
        <v>9325</v>
      </c>
      <c r="H805" t="s">
        <v>991</v>
      </c>
      <c r="I805" t="str">
        <f>CONCATENATE("http://opt.sauna-shops.ru/531-2-komplekty-dlya-bani/",A805,"-",H805,".html")</f>
        <v>http://opt.sauna-shops.ru/531-2-komplekty-dlya-bani/970-nabor-iz-3-kh-pred-tsh-bez-vyshivki.html</v>
      </c>
      <c r="J805" s="2" t="str">
        <f t="shared" si="15"/>
        <v>http://opt.sauna-shops.ru/531-2-komplekty-dlya-bani/970-nabor-iz-3-kh-pred-tsh-bez-vyshivki.html</v>
      </c>
      <c r="K805" s="5"/>
    </row>
    <row r="806" spans="1:11" x14ac:dyDescent="0.25">
      <c r="A806" s="10">
        <v>971</v>
      </c>
      <c r="B806" s="5" t="s">
        <v>6058</v>
      </c>
      <c r="C806" s="5" t="s">
        <v>992</v>
      </c>
      <c r="D806" s="5" t="str">
        <f>HYPERLINK(I806, C806)</f>
        <v>Набор из 3-х пред. ТШ (без вышивки, варежка лён)</v>
      </c>
      <c r="E806" s="5" t="s">
        <v>961</v>
      </c>
      <c r="F806" s="11" t="s">
        <v>6077</v>
      </c>
      <c r="G806" s="6">
        <v>9326</v>
      </c>
      <c r="H806" t="s">
        <v>993</v>
      </c>
      <c r="I806" t="str">
        <f>CONCATENATE("http://opt.sauna-shops.ru/531-2-komplekty-dlya-bani/",A806,"-",H806,".html")</f>
        <v>http://opt.sauna-shops.ru/531-2-komplekty-dlya-bani/971-nabor-iz-3-kh-pred-tsh-bez-vyshivki-varezhka-lyon.html</v>
      </c>
      <c r="J806" s="2" t="str">
        <f t="shared" si="15"/>
        <v>http://opt.sauna-shops.ru/531-2-komplekty-dlya-bani/971-nabor-iz-3-kh-pred-tsh-bez-vyshivki-varezhka-lyon.html</v>
      </c>
      <c r="K806" s="5"/>
    </row>
    <row r="807" spans="1:11" x14ac:dyDescent="0.25">
      <c r="A807" s="10">
        <v>972</v>
      </c>
      <c r="B807" s="5" t="s">
        <v>6058</v>
      </c>
      <c r="C807" s="5" t="s">
        <v>994</v>
      </c>
      <c r="D807" s="5" t="str">
        <f>HYPERLINK(I807, C807)</f>
        <v>Набор из 3-х пред. ТШ (варежка лён, шапка с выш. в ассорт.)</v>
      </c>
      <c r="E807" s="5" t="s">
        <v>961</v>
      </c>
      <c r="F807" s="11" t="s">
        <v>6087</v>
      </c>
      <c r="G807" s="6">
        <v>9327</v>
      </c>
      <c r="H807" t="s">
        <v>995</v>
      </c>
      <c r="I807" t="str">
        <f>CONCATENATE("http://opt.sauna-shops.ru/531-2-komplekty-dlya-bani/",A807,"-",H807,".html")</f>
        <v>http://opt.sauna-shops.ru/531-2-komplekty-dlya-bani/972-nabor-iz-3-kh-pred-tsh-varezhka-lyon-shapka-s-vysh-v-assort.html</v>
      </c>
      <c r="J807" s="2" t="str">
        <f t="shared" si="15"/>
        <v>http://opt.sauna-shops.ru/531-2-komplekty-dlya-bani/972-nabor-iz-3-kh-pred-tsh-varezhka-lyon-shapka-s-vysh-v-assort.html</v>
      </c>
      <c r="K807" s="5"/>
    </row>
    <row r="808" spans="1:11" x14ac:dyDescent="0.25">
      <c r="A808" s="10">
        <v>973</v>
      </c>
      <c r="B808" s="5" t="s">
        <v>6058</v>
      </c>
      <c r="C808" s="5" t="s">
        <v>996</v>
      </c>
      <c r="D808" s="5" t="str">
        <f>HYPERLINK(I808, C808)</f>
        <v>Подушка-подголовник (войлок) мал.</v>
      </c>
      <c r="E808" s="5" t="s">
        <v>961</v>
      </c>
      <c r="F808" s="11" t="s">
        <v>6069</v>
      </c>
      <c r="G808" s="6">
        <v>90010</v>
      </c>
      <c r="H808" t="s">
        <v>997</v>
      </c>
      <c r="I808" t="str">
        <f>CONCATENATE("http://opt.sauna-shops.ru/531-2-komplekty-dlya-bani/",A808,"-",H808,".html")</f>
        <v>http://opt.sauna-shops.ru/531-2-komplekty-dlya-bani/973-podushka-podgolovnik-vojlok-mal.html</v>
      </c>
      <c r="J808" s="2" t="str">
        <f t="shared" si="15"/>
        <v>http://opt.sauna-shops.ru/531-2-komplekty-dlya-bani/973-podushka-podgolovnik-vojlok-mal.html</v>
      </c>
      <c r="K808" s="5"/>
    </row>
    <row r="809" spans="1:11" x14ac:dyDescent="0.25">
      <c r="A809" s="10">
        <v>974</v>
      </c>
      <c r="B809" s="5" t="s">
        <v>6058</v>
      </c>
      <c r="C809" s="5" t="s">
        <v>998</v>
      </c>
      <c r="D809" s="5" t="str">
        <f>HYPERLINK(I809, C809)</f>
        <v>Подушка-подголовник (войлок) с выш. большая</v>
      </c>
      <c r="E809" s="5" t="s">
        <v>961</v>
      </c>
      <c r="F809" s="11" t="s">
        <v>6086</v>
      </c>
      <c r="G809" s="6">
        <v>2004</v>
      </c>
      <c r="H809" t="s">
        <v>999</v>
      </c>
      <c r="I809" t="str">
        <f>CONCATENATE("http://opt.sauna-shops.ru/531-2-komplekty-dlya-bani/",A809,"-",H809,".html")</f>
        <v>http://opt.sauna-shops.ru/531-2-komplekty-dlya-bani/974-podushka-podgolovnik-vojlok-s-vysh-bolshaya.html</v>
      </c>
      <c r="J809" s="2" t="str">
        <f t="shared" ref="J809:J840" si="16">HYPERLINK(I809)</f>
        <v>http://opt.sauna-shops.ru/531-2-komplekty-dlya-bani/974-podushka-podgolovnik-vojlok-s-vysh-bolshaya.html</v>
      </c>
      <c r="K809" s="5"/>
    </row>
    <row r="810" spans="1:11" x14ac:dyDescent="0.25">
      <c r="A810" s="10">
        <v>975</v>
      </c>
      <c r="B810" s="5" t="s">
        <v>6058</v>
      </c>
      <c r="C810" s="5" t="s">
        <v>1000</v>
      </c>
      <c r="D810" s="5" t="str">
        <f>HYPERLINK(I810, C810)</f>
        <v>Набор в квадрат. корзине №179</v>
      </c>
      <c r="E810" s="5" t="s">
        <v>961</v>
      </c>
      <c r="F810" s="11" t="s">
        <v>6250</v>
      </c>
      <c r="G810" s="6">
        <v>2002</v>
      </c>
      <c r="H810" t="s">
        <v>1001</v>
      </c>
      <c r="I810" t="str">
        <f>CONCATENATE("http://opt.sauna-shops.ru/531-2-komplekty-dlya-bani/",A810,"-",H810,".html")</f>
        <v>http://opt.sauna-shops.ru/531-2-komplekty-dlya-bani/975-nabor-v-kvadrat-korzine-179.html</v>
      </c>
      <c r="J810" s="2" t="str">
        <f t="shared" si="16"/>
        <v>http://opt.sauna-shops.ru/531-2-komplekty-dlya-bani/975-nabor-v-kvadrat-korzine-179.html</v>
      </c>
      <c r="K810" s="5"/>
    </row>
    <row r="811" spans="1:11" x14ac:dyDescent="0.25">
      <c r="A811" s="10">
        <v>976</v>
      </c>
      <c r="B811" s="5" t="s">
        <v>6058</v>
      </c>
      <c r="C811" s="5" t="s">
        <v>1002</v>
      </c>
      <c r="D811" s="5" t="str">
        <f>HYPERLINK(I811, C811)</f>
        <v>Набор в корзине №151</v>
      </c>
      <c r="E811" s="5" t="s">
        <v>961</v>
      </c>
      <c r="F811" s="11" t="s">
        <v>6250</v>
      </c>
      <c r="G811" s="6">
        <v>2003</v>
      </c>
      <c r="H811" t="s">
        <v>1003</v>
      </c>
      <c r="I811" t="str">
        <f>CONCATENATE("http://opt.sauna-shops.ru/531-2-komplekty-dlya-bani/",A811,"-",H811,".html")</f>
        <v>http://opt.sauna-shops.ru/531-2-komplekty-dlya-bani/976-nabor-v-korzine-151.html</v>
      </c>
      <c r="J811" s="2" t="str">
        <f t="shared" si="16"/>
        <v>http://opt.sauna-shops.ru/531-2-komplekty-dlya-bani/976-nabor-v-korzine-151.html</v>
      </c>
      <c r="K811" s="5"/>
    </row>
    <row r="812" spans="1:11" x14ac:dyDescent="0.25">
      <c r="A812" s="10">
        <v>977</v>
      </c>
      <c r="B812" s="5" t="s">
        <v>6058</v>
      </c>
      <c r="C812" s="5" t="s">
        <v>1004</v>
      </c>
      <c r="D812" s="5" t="str">
        <f>HYPERLINK(I812, C812)</f>
        <v>Набор в корзине №152</v>
      </c>
      <c r="E812" s="5" t="s">
        <v>961</v>
      </c>
      <c r="F812" s="11" t="s">
        <v>6250</v>
      </c>
      <c r="G812" s="6">
        <v>2005</v>
      </c>
      <c r="H812" t="s">
        <v>1005</v>
      </c>
      <c r="I812" t="str">
        <f>CONCATENATE("http://opt.sauna-shops.ru/531-2-komplekty-dlya-bani/",A812,"-",H812,".html")</f>
        <v>http://opt.sauna-shops.ru/531-2-komplekty-dlya-bani/977-nabor-v-korzine-152.html</v>
      </c>
      <c r="J812" s="2" t="str">
        <f t="shared" si="16"/>
        <v>http://opt.sauna-shops.ru/531-2-komplekty-dlya-bani/977-nabor-v-korzine-152.html</v>
      </c>
      <c r="K812" s="5"/>
    </row>
    <row r="813" spans="1:11" x14ac:dyDescent="0.25">
      <c r="A813" s="10">
        <v>978</v>
      </c>
      <c r="B813" s="5" t="s">
        <v>6058</v>
      </c>
      <c r="C813" s="5" t="s">
        <v>1006</v>
      </c>
      <c r="D813" s="5" t="str">
        <f>HYPERLINK(I813, C813)</f>
        <v>Набор в корзине №176</v>
      </c>
      <c r="E813" s="5" t="s">
        <v>961</v>
      </c>
      <c r="F813" s="11" t="s">
        <v>6250</v>
      </c>
      <c r="G813" s="6">
        <v>2006</v>
      </c>
      <c r="H813" t="s">
        <v>1007</v>
      </c>
      <c r="I813" t="str">
        <f>CONCATENATE("http://opt.sauna-shops.ru/531-2-komplekty-dlya-bani/",A813,"-",H813,".html")</f>
        <v>http://opt.sauna-shops.ru/531-2-komplekty-dlya-bani/978-nabor-v-korzine-176.html</v>
      </c>
      <c r="J813" s="2" t="str">
        <f t="shared" si="16"/>
        <v>http://opt.sauna-shops.ru/531-2-komplekty-dlya-bani/978-nabor-v-korzine-176.html</v>
      </c>
      <c r="K813" s="5"/>
    </row>
    <row r="814" spans="1:11" x14ac:dyDescent="0.25">
      <c r="A814" s="10">
        <v>979</v>
      </c>
      <c r="B814" s="5" t="s">
        <v>6058</v>
      </c>
      <c r="C814" s="5" t="s">
        <v>1008</v>
      </c>
      <c r="D814" s="5" t="str">
        <f>HYPERLINK(I814, C814)</f>
        <v>Набор в корзине №177</v>
      </c>
      <c r="E814" s="5" t="s">
        <v>961</v>
      </c>
      <c r="F814" s="11" t="s">
        <v>6250</v>
      </c>
      <c r="G814" s="6">
        <v>2007</v>
      </c>
      <c r="H814" t="s">
        <v>1009</v>
      </c>
      <c r="I814" t="str">
        <f>CONCATENATE("http://opt.sauna-shops.ru/531-2-komplekty-dlya-bani/",A814,"-",H814,".html")</f>
        <v>http://opt.sauna-shops.ru/531-2-komplekty-dlya-bani/979-nabor-v-korzine-177.html</v>
      </c>
      <c r="J814" s="2" t="str">
        <f t="shared" si="16"/>
        <v>http://opt.sauna-shops.ru/531-2-komplekty-dlya-bani/979-nabor-v-korzine-177.html</v>
      </c>
      <c r="K814" s="5"/>
    </row>
    <row r="815" spans="1:11" x14ac:dyDescent="0.25">
      <c r="A815" s="10">
        <v>980</v>
      </c>
      <c r="B815" s="5" t="s">
        <v>6058</v>
      </c>
      <c r="C815" s="5" t="s">
        <v>1010</v>
      </c>
      <c r="D815" s="5" t="str">
        <f>HYPERLINK(I815, C815)</f>
        <v>Набор в корзине №178</v>
      </c>
      <c r="E815" s="5" t="s">
        <v>961</v>
      </c>
      <c r="F815" s="11" t="s">
        <v>6250</v>
      </c>
      <c r="G815" s="6">
        <v>2008</v>
      </c>
      <c r="H815" t="s">
        <v>1011</v>
      </c>
      <c r="I815" t="str">
        <f>CONCATENATE("http://opt.sauna-shops.ru/531-2-komplekty-dlya-bani/",A815,"-",H815,".html")</f>
        <v>http://opt.sauna-shops.ru/531-2-komplekty-dlya-bani/980-nabor-v-korzine-178.html</v>
      </c>
      <c r="J815" s="2" t="str">
        <f t="shared" si="16"/>
        <v>http://opt.sauna-shops.ru/531-2-komplekty-dlya-bani/980-nabor-v-korzine-178.html</v>
      </c>
      <c r="K815" s="5"/>
    </row>
    <row r="816" spans="1:11" x14ac:dyDescent="0.25">
      <c r="A816" s="10">
        <v>981</v>
      </c>
      <c r="B816" s="5" t="s">
        <v>6058</v>
      </c>
      <c r="C816" s="5" t="s">
        <v>1012</v>
      </c>
      <c r="D816" s="5" t="str">
        <f>HYPERLINK(I816, C816)</f>
        <v>Набор в корзине №180</v>
      </c>
      <c r="E816" s="5" t="s">
        <v>961</v>
      </c>
      <c r="F816" s="11" t="s">
        <v>6250</v>
      </c>
      <c r="G816" s="6">
        <v>2009</v>
      </c>
      <c r="H816" t="s">
        <v>1013</v>
      </c>
      <c r="I816" t="str">
        <f>CONCATENATE("http://opt.sauna-shops.ru/531-2-komplekty-dlya-bani/",A816,"-",H816,".html")</f>
        <v>http://opt.sauna-shops.ru/531-2-komplekty-dlya-bani/981-nabor-v-korzine-180.html</v>
      </c>
      <c r="J816" s="2" t="str">
        <f t="shared" si="16"/>
        <v>http://opt.sauna-shops.ru/531-2-komplekty-dlya-bani/981-nabor-v-korzine-180.html</v>
      </c>
      <c r="K816" s="5"/>
    </row>
    <row r="817" spans="1:11" x14ac:dyDescent="0.25">
      <c r="A817" s="10">
        <v>982</v>
      </c>
      <c r="B817" s="5" t="s">
        <v>6058</v>
      </c>
      <c r="C817" s="5" t="s">
        <v>1014</v>
      </c>
      <c r="D817" s="5" t="str">
        <f>HYPERLINK(I817, C817)</f>
        <v>Набор в корзине №181</v>
      </c>
      <c r="E817" s="5" t="s">
        <v>961</v>
      </c>
      <c r="F817" s="11" t="s">
        <v>6250</v>
      </c>
      <c r="G817" s="6">
        <v>2010</v>
      </c>
      <c r="H817" t="s">
        <v>1015</v>
      </c>
      <c r="I817" t="str">
        <f>CONCATENATE("http://opt.sauna-shops.ru/531-2-komplekty-dlya-bani/",A817,"-",H817,".html")</f>
        <v>http://opt.sauna-shops.ru/531-2-komplekty-dlya-bani/982-nabor-v-korzine-181.html</v>
      </c>
      <c r="J817" s="2" t="str">
        <f t="shared" si="16"/>
        <v>http://opt.sauna-shops.ru/531-2-komplekty-dlya-bani/982-nabor-v-korzine-181.html</v>
      </c>
      <c r="K817" s="5"/>
    </row>
    <row r="818" spans="1:11" x14ac:dyDescent="0.25">
      <c r="A818" s="10">
        <v>983</v>
      </c>
      <c r="B818" s="5" t="s">
        <v>6058</v>
      </c>
      <c r="C818" s="5" t="s">
        <v>1016</v>
      </c>
      <c r="D818" s="5" t="str">
        <f>HYPERLINK(I818, C818)</f>
        <v>Набор в корзине №362-376 (6085)</v>
      </c>
      <c r="E818" s="5" t="s">
        <v>961</v>
      </c>
      <c r="F818" s="11" t="s">
        <v>6250</v>
      </c>
      <c r="G818" s="6">
        <v>2011</v>
      </c>
      <c r="H818" t="s">
        <v>1017</v>
      </c>
      <c r="I818" t="str">
        <f>CONCATENATE("http://opt.sauna-shops.ru/531-2-komplekty-dlya-bani/",A818,"-",H818,".html")</f>
        <v>http://opt.sauna-shops.ru/531-2-komplekty-dlya-bani/983-nabor-v-korzine-362-376-6085.html</v>
      </c>
      <c r="J818" s="2" t="str">
        <f t="shared" si="16"/>
        <v>http://opt.sauna-shops.ru/531-2-komplekty-dlya-bani/983-nabor-v-korzine-362-376-6085.html</v>
      </c>
      <c r="K818" s="5"/>
    </row>
    <row r="819" spans="1:11" x14ac:dyDescent="0.25">
      <c r="A819" s="10">
        <v>984</v>
      </c>
      <c r="B819" s="5" t="s">
        <v>6058</v>
      </c>
      <c r="C819" s="5" t="s">
        <v>1018</v>
      </c>
      <c r="D819" s="5" t="str">
        <f>HYPERLINK(I819, C819)</f>
        <v>Набор мочалок в мал. корзине</v>
      </c>
      <c r="E819" s="5" t="s">
        <v>961</v>
      </c>
      <c r="F819" s="11" t="s">
        <v>6250</v>
      </c>
      <c r="G819" s="6">
        <v>2012</v>
      </c>
      <c r="H819" t="s">
        <v>1019</v>
      </c>
      <c r="I819" t="str">
        <f>CONCATENATE("http://opt.sauna-shops.ru/531-2-komplekty-dlya-bani/",A819,"-",H819,".html")</f>
        <v>http://opt.sauna-shops.ru/531-2-komplekty-dlya-bani/984-nabor-mochalok-v-mal-korzine.html</v>
      </c>
      <c r="J819" s="2" t="str">
        <f t="shared" si="16"/>
        <v>http://opt.sauna-shops.ru/531-2-komplekty-dlya-bani/984-nabor-mochalok-v-mal-korzine.html</v>
      </c>
      <c r="K819" s="5"/>
    </row>
    <row r="820" spans="1:11" x14ac:dyDescent="0.25">
      <c r="A820" s="10">
        <v>985</v>
      </c>
      <c r="B820" s="5" t="s">
        <v>6058</v>
      </c>
      <c r="C820" s="5" t="s">
        <v>1020</v>
      </c>
      <c r="D820" s="5" t="str">
        <f>HYPERLINK(I820, C820)</f>
        <v>Набор мочалок в мешочке</v>
      </c>
      <c r="E820" s="5" t="s">
        <v>961</v>
      </c>
      <c r="F820" s="11" t="s">
        <v>6250</v>
      </c>
      <c r="G820" s="6">
        <v>2013</v>
      </c>
      <c r="H820" t="s">
        <v>1021</v>
      </c>
      <c r="I820" t="str">
        <f>CONCATENATE("http://opt.sauna-shops.ru/531-2-komplekty-dlya-bani/",A820,"-",H820,".html")</f>
        <v>http://opt.sauna-shops.ru/531-2-komplekty-dlya-bani/985-nabor-mochalok-v-meshochke.html</v>
      </c>
      <c r="J820" s="2" t="str">
        <f t="shared" si="16"/>
        <v>http://opt.sauna-shops.ru/531-2-komplekty-dlya-bani/985-nabor-mochalok-v-meshochke.html</v>
      </c>
      <c r="K820" s="5"/>
    </row>
    <row r="821" spans="1:11" x14ac:dyDescent="0.25">
      <c r="A821" s="10">
        <v>986</v>
      </c>
      <c r="B821" s="5" t="s">
        <v>6059</v>
      </c>
      <c r="C821" s="5" t="s">
        <v>1022</v>
      </c>
      <c r="D821" s="5" t="str">
        <f>HYPERLINK(I821, C821)</f>
        <v>Набор подарочный для бани Б283 (веник, шляпа фетр, мыло, мочалка)</v>
      </c>
      <c r="E821" s="5" t="s">
        <v>961</v>
      </c>
      <c r="F821" s="11" t="s">
        <v>6250</v>
      </c>
      <c r="G821" s="6">
        <v>2123</v>
      </c>
      <c r="H821" t="s">
        <v>1023</v>
      </c>
      <c r="I821" t="str">
        <f>CONCATENATE("http://opt.sauna-shops.ru/531-2-komplekty-dlya-bani/",A821,"-",H821,".html")</f>
        <v>http://opt.sauna-shops.ru/531-2-komplekty-dlya-bani/986-nabor-podarochnyj-dlya-bani-b283-venik-shlyapa-fetr-mylo-mochalka.html</v>
      </c>
      <c r="J821" s="2" t="str">
        <f t="shared" si="16"/>
        <v>http://opt.sauna-shops.ru/531-2-komplekty-dlya-bani/986-nabor-podarochnyj-dlya-bani-b283-venik-shlyapa-fetr-mylo-mochalka.html</v>
      </c>
      <c r="K821" s="5"/>
    </row>
    <row r="822" spans="1:11" x14ac:dyDescent="0.25">
      <c r="A822" s="10">
        <v>987</v>
      </c>
      <c r="B822" s="5" t="s">
        <v>6059</v>
      </c>
      <c r="C822" s="5" t="s">
        <v>1024</v>
      </c>
      <c r="D822" s="5" t="str">
        <f>HYPERLINK(I822, C822)</f>
        <v>Набор подарочный для бани Б284 (веник, шляпа, рукавица, ароматизатор)</v>
      </c>
      <c r="E822" s="5" t="s">
        <v>961</v>
      </c>
      <c r="F822" s="11" t="s">
        <v>6250</v>
      </c>
      <c r="G822" s="6">
        <v>2124</v>
      </c>
      <c r="H822" t="s">
        <v>1025</v>
      </c>
      <c r="I822" t="str">
        <f>CONCATENATE("http://opt.sauna-shops.ru/531-2-komplekty-dlya-bani/",A822,"-",H822,".html")</f>
        <v>http://opt.sauna-shops.ru/531-2-komplekty-dlya-bani/987-nabor-podarochnyj-dlya-bani-b284-venik-shlyapa-rukavica-aromatizator.html</v>
      </c>
      <c r="J822" s="2" t="str">
        <f t="shared" si="16"/>
        <v>http://opt.sauna-shops.ru/531-2-komplekty-dlya-bani/987-nabor-podarochnyj-dlya-bani-b284-venik-shlyapa-rukavica-aromatizator.html</v>
      </c>
      <c r="K822" s="5"/>
    </row>
    <row r="823" spans="1:11" x14ac:dyDescent="0.25">
      <c r="A823" s="10">
        <v>988</v>
      </c>
      <c r="B823" s="5" t="s">
        <v>6059</v>
      </c>
      <c r="C823" s="5" t="s">
        <v>1026</v>
      </c>
      <c r="D823" s="5" t="str">
        <f>HYPERLINK(I823, C823)</f>
        <v>Набор подарочный для бани Б285 (веник дуб, шляпа, коврик, запарка эвкалипт)</v>
      </c>
      <c r="E823" s="5" t="s">
        <v>961</v>
      </c>
      <c r="F823" s="11" t="s">
        <v>6250</v>
      </c>
      <c r="G823" s="6">
        <v>2125</v>
      </c>
      <c r="H823" t="s">
        <v>1027</v>
      </c>
      <c r="I823" t="str">
        <f>CONCATENATE("http://opt.sauna-shops.ru/531-2-komplekty-dlya-bani/",A823,"-",H823,".html")</f>
        <v>http://opt.sauna-shops.ru/531-2-komplekty-dlya-bani/988-nabor-podarochnyj-dlya-bani-b285-venik-dub-shlyapa-kovrik-zaparka-evkalipt.html</v>
      </c>
      <c r="J823" s="2" t="str">
        <f t="shared" si="16"/>
        <v>http://opt.sauna-shops.ru/531-2-komplekty-dlya-bani/988-nabor-podarochnyj-dlya-bani-b285-venik-dub-shlyapa-kovrik-zaparka-evkalipt.html</v>
      </c>
      <c r="K823" s="5"/>
    </row>
    <row r="824" spans="1:11" x14ac:dyDescent="0.25">
      <c r="A824" s="10">
        <v>989</v>
      </c>
      <c r="B824" s="5" t="s">
        <v>6058</v>
      </c>
      <c r="C824" s="5" t="s">
        <v>1028</v>
      </c>
      <c r="D824" s="5" t="str">
        <f>HYPERLINK(I824, C824)</f>
        <v>Набор банный DMH-1801</v>
      </c>
      <c r="E824" s="5" t="s">
        <v>961</v>
      </c>
      <c r="F824" s="11" t="s">
        <v>6250</v>
      </c>
      <c r="G824" s="6">
        <v>2144</v>
      </c>
      <c r="H824" t="s">
        <v>1029</v>
      </c>
      <c r="I824" t="str">
        <f>CONCATENATE("http://opt.sauna-shops.ru/531-2-komplekty-dlya-bani/",A824,"-",H824,".html")</f>
        <v>http://opt.sauna-shops.ru/531-2-komplekty-dlya-bani/989-nabor-bannyj-dmh-1801.html</v>
      </c>
      <c r="J824" s="2" t="str">
        <f t="shared" si="16"/>
        <v>http://opt.sauna-shops.ru/531-2-komplekty-dlya-bani/989-nabor-bannyj-dmh-1801.html</v>
      </c>
      <c r="K824" s="5"/>
    </row>
    <row r="825" spans="1:11" x14ac:dyDescent="0.25">
      <c r="A825" s="10">
        <v>990</v>
      </c>
      <c r="B825" s="5" t="s">
        <v>6058</v>
      </c>
      <c r="C825" s="5" t="s">
        <v>1030</v>
      </c>
      <c r="D825" s="5" t="str">
        <f>HYPERLINK(I825, C825)</f>
        <v>Набор в корзине TZ-0613</v>
      </c>
      <c r="E825" s="5" t="s">
        <v>961</v>
      </c>
      <c r="F825" s="11" t="s">
        <v>6250</v>
      </c>
      <c r="G825" s="6">
        <v>2145</v>
      </c>
      <c r="H825" t="s">
        <v>1031</v>
      </c>
      <c r="I825" t="str">
        <f>CONCATENATE("http://opt.sauna-shops.ru/531-2-komplekty-dlya-bani/",A825,"-",H825,".html")</f>
        <v>http://opt.sauna-shops.ru/531-2-komplekty-dlya-bani/990-nabor-v-korzine-tz-0613.html</v>
      </c>
      <c r="J825" s="2" t="str">
        <f t="shared" si="16"/>
        <v>http://opt.sauna-shops.ru/531-2-komplekty-dlya-bani/990-nabor-v-korzine-tz-0613.html</v>
      </c>
      <c r="K825" s="5"/>
    </row>
    <row r="826" spans="1:11" x14ac:dyDescent="0.25">
      <c r="A826" s="10">
        <v>991</v>
      </c>
      <c r="B826" s="5" t="s">
        <v>6058</v>
      </c>
      <c r="C826" s="5" t="s">
        <v>1032</v>
      </c>
      <c r="D826" s="5" t="str">
        <f>HYPERLINK(I826, C826)</f>
        <v>Набор банный в корзинке 7 предм. GC-YXT55</v>
      </c>
      <c r="E826" s="5" t="s">
        <v>961</v>
      </c>
      <c r="F826" s="11" t="s">
        <v>6250</v>
      </c>
      <c r="G826" s="6">
        <v>2146</v>
      </c>
      <c r="H826" t="s">
        <v>1033</v>
      </c>
      <c r="I826" t="str">
        <f>CONCATENATE("http://opt.sauna-shops.ru/531-2-komplekty-dlya-bani/",A826,"-",H826,".html")</f>
        <v>http://opt.sauna-shops.ru/531-2-komplekty-dlya-bani/991-nabor-bannyj-v-korzinke-7-predm-gc-yxt55.html</v>
      </c>
      <c r="J826" s="2" t="str">
        <f t="shared" si="16"/>
        <v>http://opt.sauna-shops.ru/531-2-komplekty-dlya-bani/991-nabor-bannyj-v-korzinke-7-predm-gc-yxt55.html</v>
      </c>
      <c r="K826" s="5"/>
    </row>
    <row r="827" spans="1:11" x14ac:dyDescent="0.25">
      <c r="A827" s="10">
        <v>992</v>
      </c>
      <c r="B827" s="5" t="s">
        <v>6058</v>
      </c>
      <c r="C827" s="5" t="s">
        <v>1034</v>
      </c>
      <c r="D827" s="5" t="str">
        <f>HYPERLINK(I827, C827)</f>
        <v>Набор банный в корзинке 0060</v>
      </c>
      <c r="E827" s="5" t="s">
        <v>961</v>
      </c>
      <c r="F827" s="11" t="s">
        <v>6250</v>
      </c>
      <c r="G827" s="6">
        <v>2281</v>
      </c>
      <c r="H827" t="s">
        <v>1035</v>
      </c>
      <c r="I827" t="str">
        <f>CONCATENATE("http://opt.sauna-shops.ru/531-2-komplekty-dlya-bani/",A827,"-",H827,".html")</f>
        <v>http://opt.sauna-shops.ru/531-2-komplekty-dlya-bani/992-nabor-bannyj-v-korzinke-0060.html</v>
      </c>
      <c r="J827" s="2" t="str">
        <f t="shared" si="16"/>
        <v>http://opt.sauna-shops.ru/531-2-komplekty-dlya-bani/992-nabor-bannyj-v-korzinke-0060.html</v>
      </c>
      <c r="K827" s="5"/>
    </row>
    <row r="828" spans="1:11" x14ac:dyDescent="0.25">
      <c r="A828" s="10">
        <v>993</v>
      </c>
      <c r="B828" s="5" t="s">
        <v>6058</v>
      </c>
      <c r="C828" s="5" t="s">
        <v>1036</v>
      </c>
      <c r="D828" s="5" t="str">
        <f>HYPERLINK(I828, C828)</f>
        <v>Набор банный в корзинке 0060-2</v>
      </c>
      <c r="E828" s="5" t="s">
        <v>961</v>
      </c>
      <c r="F828" s="11" t="s">
        <v>6250</v>
      </c>
      <c r="G828" s="6">
        <v>2282</v>
      </c>
      <c r="H828" t="s">
        <v>1037</v>
      </c>
      <c r="I828" t="str">
        <f>CONCATENATE("http://opt.sauna-shops.ru/531-2-komplekty-dlya-bani/",A828,"-",H828,".html")</f>
        <v>http://opt.sauna-shops.ru/531-2-komplekty-dlya-bani/993-nabor-bannyj-v-korzinke-0060-2.html</v>
      </c>
      <c r="J828" s="2" t="str">
        <f t="shared" si="16"/>
        <v>http://opt.sauna-shops.ru/531-2-komplekty-dlya-bani/993-nabor-bannyj-v-korzinke-0060-2.html</v>
      </c>
      <c r="K828" s="5"/>
    </row>
    <row r="829" spans="1:11" x14ac:dyDescent="0.25">
      <c r="A829" s="10">
        <v>994</v>
      </c>
      <c r="B829" s="5" t="s">
        <v>6058</v>
      </c>
      <c r="C829" s="5" t="s">
        <v>1038</v>
      </c>
      <c r="D829" s="5" t="str">
        <f>HYPERLINK(I829, C829)</f>
        <v>Набор банный в корзинке 0080</v>
      </c>
      <c r="E829" s="5" t="s">
        <v>961</v>
      </c>
      <c r="F829" s="11" t="s">
        <v>6250</v>
      </c>
      <c r="G829" s="6">
        <v>2284</v>
      </c>
      <c r="H829" t="s">
        <v>1039</v>
      </c>
      <c r="I829" t="str">
        <f>CONCATENATE("http://opt.sauna-shops.ru/531-2-komplekty-dlya-bani/",A829,"-",H829,".html")</f>
        <v>http://opt.sauna-shops.ru/531-2-komplekty-dlya-bani/994-nabor-bannyj-v-korzinke-0080.html</v>
      </c>
      <c r="J829" s="2" t="str">
        <f t="shared" si="16"/>
        <v>http://opt.sauna-shops.ru/531-2-komplekty-dlya-bani/994-nabor-bannyj-v-korzinke-0080.html</v>
      </c>
      <c r="K829" s="5"/>
    </row>
    <row r="830" spans="1:11" x14ac:dyDescent="0.25">
      <c r="A830" s="10">
        <v>995</v>
      </c>
      <c r="B830" s="5" t="s">
        <v>6058</v>
      </c>
      <c r="C830" s="5" t="s">
        <v>1040</v>
      </c>
      <c r="D830" s="5" t="str">
        <f>HYPERLINK(I830, C830)</f>
        <v>Набор банный в корзинке 0120</v>
      </c>
      <c r="E830" s="5" t="s">
        <v>961</v>
      </c>
      <c r="F830" s="11" t="s">
        <v>6250</v>
      </c>
      <c r="G830" s="6">
        <v>2285</v>
      </c>
      <c r="H830" t="s">
        <v>1041</v>
      </c>
      <c r="I830" t="str">
        <f>CONCATENATE("http://opt.sauna-shops.ru/531-2-komplekty-dlya-bani/",A830,"-",H830,".html")</f>
        <v>http://opt.sauna-shops.ru/531-2-komplekty-dlya-bani/995-nabor-bannyj-v-korzinke-0120.html</v>
      </c>
      <c r="J830" s="2" t="str">
        <f t="shared" si="16"/>
        <v>http://opt.sauna-shops.ru/531-2-komplekty-dlya-bani/995-nabor-bannyj-v-korzinke-0120.html</v>
      </c>
      <c r="K830" s="5"/>
    </row>
    <row r="831" spans="1:11" x14ac:dyDescent="0.25">
      <c r="A831" s="10">
        <v>996</v>
      </c>
      <c r="B831" s="5" t="s">
        <v>6058</v>
      </c>
      <c r="C831" s="5" t="s">
        <v>1042</v>
      </c>
      <c r="D831" s="5" t="str">
        <f>HYPERLINK(I831, C831)</f>
        <v>Набор банный в корзинке 0140-2</v>
      </c>
      <c r="E831" s="5" t="s">
        <v>961</v>
      </c>
      <c r="F831" s="11" t="s">
        <v>6250</v>
      </c>
      <c r="G831" s="6">
        <v>2286</v>
      </c>
      <c r="H831" t="s">
        <v>1043</v>
      </c>
      <c r="I831" t="str">
        <f>CONCATENATE("http://opt.sauna-shops.ru/531-2-komplekty-dlya-bani/",A831,"-",H831,".html")</f>
        <v>http://opt.sauna-shops.ru/531-2-komplekty-dlya-bani/996-nabor-bannyj-v-korzinke-0140-2.html</v>
      </c>
      <c r="J831" s="2" t="str">
        <f t="shared" si="16"/>
        <v>http://opt.sauna-shops.ru/531-2-komplekty-dlya-bani/996-nabor-bannyj-v-korzinke-0140-2.html</v>
      </c>
      <c r="K831" s="5"/>
    </row>
    <row r="832" spans="1:11" x14ac:dyDescent="0.25">
      <c r="A832" s="10">
        <v>997</v>
      </c>
      <c r="B832" s="5" t="s">
        <v>6058</v>
      </c>
      <c r="C832" s="5" t="s">
        <v>1044</v>
      </c>
      <c r="D832" s="5" t="str">
        <f>HYPERLINK(I832, C832)</f>
        <v>Набор банный в корзинке 0160</v>
      </c>
      <c r="E832" s="5" t="s">
        <v>961</v>
      </c>
      <c r="F832" s="11" t="s">
        <v>6250</v>
      </c>
      <c r="G832" s="6">
        <v>2287</v>
      </c>
      <c r="H832" t="s">
        <v>1045</v>
      </c>
      <c r="I832" t="str">
        <f>CONCATENATE("http://opt.sauna-shops.ru/531-2-komplekty-dlya-bani/",A832,"-",H832,".html")</f>
        <v>http://opt.sauna-shops.ru/531-2-komplekty-dlya-bani/997-nabor-bannyj-v-korzinke-0160.html</v>
      </c>
      <c r="J832" s="2" t="str">
        <f t="shared" si="16"/>
        <v>http://opt.sauna-shops.ru/531-2-komplekty-dlya-bani/997-nabor-bannyj-v-korzinke-0160.html</v>
      </c>
      <c r="K832" s="5"/>
    </row>
    <row r="833" spans="1:11" x14ac:dyDescent="0.25">
      <c r="A833" s="10">
        <v>998</v>
      </c>
      <c r="B833" s="5" t="s">
        <v>6058</v>
      </c>
      <c r="C833" s="5" t="s">
        <v>1046</v>
      </c>
      <c r="D833" s="5" t="str">
        <f>HYPERLINK(I833, C833)</f>
        <v>Набор банный в корзинке 0160-2</v>
      </c>
      <c r="E833" s="5" t="s">
        <v>961</v>
      </c>
      <c r="F833" s="11" t="s">
        <v>6250</v>
      </c>
      <c r="G833" s="6">
        <v>2289</v>
      </c>
      <c r="H833" t="s">
        <v>1047</v>
      </c>
      <c r="I833" t="str">
        <f>CONCATENATE("http://opt.sauna-shops.ru/531-2-komplekty-dlya-bani/",A833,"-",H833,".html")</f>
        <v>http://opt.sauna-shops.ru/531-2-komplekty-dlya-bani/998-nabor-bannyj-v-korzinke-0160-2.html</v>
      </c>
      <c r="J833" s="2" t="str">
        <f t="shared" si="16"/>
        <v>http://opt.sauna-shops.ru/531-2-komplekty-dlya-bani/998-nabor-bannyj-v-korzinke-0160-2.html</v>
      </c>
      <c r="K833" s="5"/>
    </row>
    <row r="834" spans="1:11" x14ac:dyDescent="0.25">
      <c r="A834" s="10">
        <v>999</v>
      </c>
      <c r="B834" s="5" t="s">
        <v>6058</v>
      </c>
      <c r="C834" s="5" t="s">
        <v>1048</v>
      </c>
      <c r="D834" s="5" t="str">
        <f>HYPERLINK(I834, C834)</f>
        <v>Набор банный в корзинке 0170</v>
      </c>
      <c r="E834" s="5" t="s">
        <v>961</v>
      </c>
      <c r="F834" s="11" t="s">
        <v>6250</v>
      </c>
      <c r="G834" s="6">
        <v>2290</v>
      </c>
      <c r="H834" t="s">
        <v>1049</v>
      </c>
      <c r="I834" t="str">
        <f>CONCATENATE("http://opt.sauna-shops.ru/531-2-komplekty-dlya-bani/",A834,"-",H834,".html")</f>
        <v>http://opt.sauna-shops.ru/531-2-komplekty-dlya-bani/999-nabor-bannyj-v-korzinke-0170.html</v>
      </c>
      <c r="J834" s="2" t="str">
        <f t="shared" si="16"/>
        <v>http://opt.sauna-shops.ru/531-2-komplekty-dlya-bani/999-nabor-bannyj-v-korzinke-0170.html</v>
      </c>
      <c r="K834" s="5"/>
    </row>
    <row r="835" spans="1:11" x14ac:dyDescent="0.25">
      <c r="A835" s="10">
        <v>1000</v>
      </c>
      <c r="B835" s="5" t="s">
        <v>6058</v>
      </c>
      <c r="C835" s="5" t="s">
        <v>1050</v>
      </c>
      <c r="D835" s="5" t="str">
        <f>HYPERLINK(I835, C835)</f>
        <v>Набор банный в корзинке 0230</v>
      </c>
      <c r="E835" s="5" t="s">
        <v>961</v>
      </c>
      <c r="F835" s="11" t="s">
        <v>6250</v>
      </c>
      <c r="G835" s="6">
        <v>2291</v>
      </c>
      <c r="H835" t="s">
        <v>1051</v>
      </c>
      <c r="I835" t="str">
        <f>CONCATENATE("http://opt.sauna-shops.ru/531-2-komplekty-dlya-bani/",A835,"-",H835,".html")</f>
        <v>http://opt.sauna-shops.ru/531-2-komplekty-dlya-bani/1000-nabor-bannyj-v-korzinke-0230.html</v>
      </c>
      <c r="J835" s="2" t="str">
        <f t="shared" si="16"/>
        <v>http://opt.sauna-shops.ru/531-2-komplekty-dlya-bani/1000-nabor-bannyj-v-korzinke-0230.html</v>
      </c>
      <c r="K835" s="5"/>
    </row>
    <row r="836" spans="1:11" x14ac:dyDescent="0.25">
      <c r="A836" s="10">
        <v>1001</v>
      </c>
      <c r="B836" s="5" t="s">
        <v>6058</v>
      </c>
      <c r="C836" s="5" t="s">
        <v>1052</v>
      </c>
      <c r="D836" s="5" t="str">
        <f>HYPERLINK(I836, C836)</f>
        <v>Набор банный Роза  (шапка фетровая, мочалка, мыло) Б32305</v>
      </c>
      <c r="E836" s="5" t="s">
        <v>961</v>
      </c>
      <c r="F836" s="11" t="s">
        <v>6250</v>
      </c>
      <c r="G836" s="6">
        <v>2658</v>
      </c>
      <c r="H836" t="s">
        <v>1053</v>
      </c>
      <c r="I836" t="str">
        <f>CONCATENATE("http://opt.sauna-shops.ru/531-2-komplekty-dlya-bani/",A836,"-",H836,".html")</f>
        <v>http://opt.sauna-shops.ru/531-2-komplekty-dlya-bani/1001-nabor-bannyj-roza-shapka-fetrovaya-mochalka-mylo-b32305.html</v>
      </c>
      <c r="J836" s="2" t="str">
        <f t="shared" si="16"/>
        <v>http://opt.sauna-shops.ru/531-2-komplekty-dlya-bani/1001-nabor-bannyj-roza-shapka-fetrovaya-mochalka-mylo-b32305.html</v>
      </c>
      <c r="K836" s="5"/>
    </row>
    <row r="837" spans="1:11" x14ac:dyDescent="0.25">
      <c r="A837" s="10">
        <v>1002</v>
      </c>
      <c r="B837" s="5" t="s">
        <v>6058</v>
      </c>
      <c r="C837" s="5" t="s">
        <v>1054</v>
      </c>
      <c r="D837" s="5" t="str">
        <f>HYPERLINK(I837, C837)</f>
        <v>Набор для бани (шапка, коврик, мочалка, мыло) Б32308</v>
      </c>
      <c r="E837" s="5" t="s">
        <v>961</v>
      </c>
      <c r="F837" s="11" t="s">
        <v>6250</v>
      </c>
      <c r="G837" s="6">
        <v>2659</v>
      </c>
      <c r="H837" t="s">
        <v>1055</v>
      </c>
      <c r="I837" t="str">
        <f>CONCATENATE("http://opt.sauna-shops.ru/531-2-komplekty-dlya-bani/",A837,"-",H837,".html")</f>
        <v>http://opt.sauna-shops.ru/531-2-komplekty-dlya-bani/1002-nabor-dlya-bani-shapka-kovrik-mochalka-mylo-b32308.html</v>
      </c>
      <c r="J837" s="2" t="str">
        <f t="shared" si="16"/>
        <v>http://opt.sauna-shops.ru/531-2-komplekty-dlya-bani/1002-nabor-dlya-bani-shapka-kovrik-mochalka-mylo-b32308.html</v>
      </c>
      <c r="K837" s="5"/>
    </row>
    <row r="838" spans="1:11" x14ac:dyDescent="0.25">
      <c r="A838" s="10">
        <v>1003</v>
      </c>
      <c r="B838" s="5" t="s">
        <v>6058</v>
      </c>
      <c r="C838" s="5" t="s">
        <v>1056</v>
      </c>
      <c r="D838" s="5" t="str">
        <f>HYPERLINK(I838, C838)</f>
        <v>Набор для бани подарочный (шапка, варежка, коврик) Я111</v>
      </c>
      <c r="E838" s="5" t="s">
        <v>961</v>
      </c>
      <c r="F838" s="11" t="s">
        <v>6250</v>
      </c>
      <c r="G838" s="6">
        <v>2660</v>
      </c>
      <c r="H838" t="s">
        <v>1057</v>
      </c>
      <c r="I838" t="str">
        <f>CONCATENATE("http://opt.sauna-shops.ru/531-2-komplekty-dlya-bani/",A838,"-",H838,".html")</f>
        <v>http://opt.sauna-shops.ru/531-2-komplekty-dlya-bani/1003-nabor-dlya-bani-podarochnyj-shapka-varezhka-kovrik-ya111.html</v>
      </c>
      <c r="J838" s="2" t="str">
        <f t="shared" si="16"/>
        <v>http://opt.sauna-shops.ru/531-2-komplekty-dlya-bani/1003-nabor-dlya-bani-podarochnyj-shapka-varezhka-kovrik-ya111.html</v>
      </c>
      <c r="K838" s="5"/>
    </row>
    <row r="839" spans="1:11" x14ac:dyDescent="0.25">
      <c r="A839" s="10">
        <v>1004</v>
      </c>
      <c r="B839" s="5" t="s">
        <v>6058</v>
      </c>
      <c r="C839" s="5" t="s">
        <v>1058</v>
      </c>
      <c r="D839" s="5" t="str">
        <f>HYPERLINK(I839, C839)</f>
        <v>Набор для бани царица  (шапка, мочалка,  масло, пемза, варежка) Б32306</v>
      </c>
      <c r="E839" s="5" t="s">
        <v>961</v>
      </c>
      <c r="F839" s="11" t="s">
        <v>6250</v>
      </c>
      <c r="G839" s="6">
        <v>2661</v>
      </c>
      <c r="H839" t="s">
        <v>1059</v>
      </c>
      <c r="I839" t="str">
        <f>CONCATENATE("http://opt.sauna-shops.ru/531-2-komplekty-dlya-bani/",A839,"-",H839,".html")</f>
        <v>http://opt.sauna-shops.ru/531-2-komplekty-dlya-bani/1004-nabor-dlya-bani-carica-shapka-mochalka-maslo-pemza-varezhka-b32306.html</v>
      </c>
      <c r="J839" s="2" t="str">
        <f t="shared" si="16"/>
        <v>http://opt.sauna-shops.ru/531-2-komplekty-dlya-bani/1004-nabor-dlya-bani-carica-shapka-mochalka-maslo-pemza-varezhka-b32306.html</v>
      </c>
      <c r="K839" s="5"/>
    </row>
    <row r="840" spans="1:11" x14ac:dyDescent="0.25">
      <c r="A840" s="10">
        <v>1005</v>
      </c>
      <c r="B840" s="5" t="s">
        <v>6058</v>
      </c>
      <c r="C840" s="5" t="s">
        <v>1060</v>
      </c>
      <c r="D840" s="5" t="str">
        <f>HYPERLINK(I840, C840)</f>
        <v>Подарочный набор Хорошо сидим" (бокал стеклянный 3шт)"</v>
      </c>
      <c r="E840" s="5" t="s">
        <v>961</v>
      </c>
      <c r="F840" s="11" t="s">
        <v>6088</v>
      </c>
      <c r="G840" s="6">
        <v>2757</v>
      </c>
      <c r="H840" t="s">
        <v>1061</v>
      </c>
      <c r="I840" t="str">
        <f>CONCATENATE("http://opt.sauna-shops.ru/531-2-komplekty-dlya-bani/",A840,"-",H840,".html")</f>
        <v>http://opt.sauna-shops.ru/531-2-komplekty-dlya-bani/1005-podarochnyj-nabor-khorosho-sidim-bokal-steklyannyj-3sht.html</v>
      </c>
      <c r="J840" s="2" t="str">
        <f t="shared" si="16"/>
        <v>http://opt.sauna-shops.ru/531-2-komplekty-dlya-bani/1005-podarochnyj-nabor-khorosho-sidim-bokal-steklyannyj-3sht.html</v>
      </c>
      <c r="K840" s="5"/>
    </row>
    <row r="841" spans="1:11" x14ac:dyDescent="0.25">
      <c r="A841" s="10">
        <v>1006</v>
      </c>
      <c r="B841" s="5" t="s">
        <v>6058</v>
      </c>
      <c r="C841" s="5" t="s">
        <v>1062</v>
      </c>
      <c r="D841" s="5" t="str">
        <f>HYPERLINK(I841, C841)</f>
        <v>Подарочный набор Хорошо сидим" (бокал 6шт., полотенце одноразов., шапка  выш. 3шт)"</v>
      </c>
      <c r="E841" s="5" t="s">
        <v>961</v>
      </c>
      <c r="F841" s="11" t="s">
        <v>6089</v>
      </c>
      <c r="G841" s="6">
        <v>2758</v>
      </c>
      <c r="H841" t="s">
        <v>1063</v>
      </c>
      <c r="I841" t="str">
        <f>CONCATENATE("http://opt.sauna-shops.ru/531-2-komplekty-dlya-bani/",A841,"-",H841,".html")</f>
        <v>http://opt.sauna-shops.ru/531-2-komplekty-dlya-bani/1006-podarochnyj-nabor-khorosho-sidim-bokal-6sht-polotence-odnorazov-shapka-vysh-3sht.html</v>
      </c>
      <c r="J841" s="2" t="str">
        <f t="shared" ref="J841:J867" si="17">HYPERLINK(I841)</f>
        <v>http://opt.sauna-shops.ru/531-2-komplekty-dlya-bani/1006-podarochnyj-nabor-khorosho-sidim-bokal-6sht-polotence-odnorazov-shapka-vysh-3sht.html</v>
      </c>
      <c r="K841" s="5"/>
    </row>
    <row r="842" spans="1:11" x14ac:dyDescent="0.25">
      <c r="A842" s="10">
        <v>1007</v>
      </c>
      <c r="B842" s="5" t="s">
        <v>6058</v>
      </c>
      <c r="C842" s="5" t="s">
        <v>1064</v>
      </c>
      <c r="D842" s="5" t="str">
        <f>HYPERLINK(I842, C842)</f>
        <v>Набор банный в корзинке в КВ-04</v>
      </c>
      <c r="E842" s="5" t="s">
        <v>961</v>
      </c>
      <c r="F842" s="11" t="s">
        <v>6250</v>
      </c>
      <c r="G842" s="6">
        <v>2852</v>
      </c>
      <c r="H842" t="s">
        <v>1065</v>
      </c>
      <c r="I842" t="str">
        <f>CONCATENATE("http://opt.sauna-shops.ru/531-2-komplekty-dlya-bani/",A842,"-",H842,".html")</f>
        <v>http://opt.sauna-shops.ru/531-2-komplekty-dlya-bani/1007-nabor-bannyj-v-korzinke-v-kv-04.html</v>
      </c>
      <c r="J842" s="2" t="str">
        <f t="shared" si="17"/>
        <v>http://opt.sauna-shops.ru/531-2-komplekty-dlya-bani/1007-nabor-bannyj-v-korzinke-v-kv-04.html</v>
      </c>
      <c r="K842" s="5"/>
    </row>
    <row r="843" spans="1:11" x14ac:dyDescent="0.25">
      <c r="A843" s="10">
        <v>1008</v>
      </c>
      <c r="B843" s="5" t="s">
        <v>6058</v>
      </c>
      <c r="C843" s="5" t="s">
        <v>1066</v>
      </c>
      <c r="D843" s="5" t="str">
        <f>HYPERLINK(I843, C843)</f>
        <v>Набор банный в корзинке КВ-07</v>
      </c>
      <c r="E843" s="5" t="s">
        <v>961</v>
      </c>
      <c r="F843" s="11" t="s">
        <v>6250</v>
      </c>
      <c r="G843" s="6">
        <v>2853</v>
      </c>
      <c r="H843" t="s">
        <v>1067</v>
      </c>
      <c r="I843" t="str">
        <f>CONCATENATE("http://opt.sauna-shops.ru/531-2-komplekty-dlya-bani/",A843,"-",H843,".html")</f>
        <v>http://opt.sauna-shops.ru/531-2-komplekty-dlya-bani/1008-nabor-bannyj-v-korzinke-kv-07.html</v>
      </c>
      <c r="J843" s="2" t="str">
        <f t="shared" si="17"/>
        <v>http://opt.sauna-shops.ru/531-2-komplekty-dlya-bani/1008-nabor-bannyj-v-korzinke-kv-07.html</v>
      </c>
      <c r="K843" s="5"/>
    </row>
    <row r="844" spans="1:11" x14ac:dyDescent="0.25">
      <c r="A844" s="10">
        <v>1009</v>
      </c>
      <c r="B844" s="5" t="s">
        <v>6058</v>
      </c>
      <c r="C844" s="5" t="s">
        <v>1068</v>
      </c>
      <c r="D844" s="5" t="str">
        <f>HYPERLINK(I844, C844)</f>
        <v>Набор банный (пара варежек, коврик, колпак шерсть)</v>
      </c>
      <c r="E844" s="5" t="s">
        <v>961</v>
      </c>
      <c r="F844" s="11" t="s">
        <v>6250</v>
      </c>
      <c r="G844" s="6">
        <v>2985</v>
      </c>
      <c r="H844" t="s">
        <v>1069</v>
      </c>
      <c r="I844" t="str">
        <f>CONCATENATE("http://opt.sauna-shops.ru/531-2-komplekty-dlya-bani/",A844,"-",H844,".html")</f>
        <v>http://opt.sauna-shops.ru/531-2-komplekty-dlya-bani/1009-nabor-bannyj-para-varezhek-kovrik-kolpak-sherst.html</v>
      </c>
      <c r="J844" s="2" t="str">
        <f t="shared" si="17"/>
        <v>http://opt.sauna-shops.ru/531-2-komplekty-dlya-bani/1009-nabor-bannyj-para-varezhek-kovrik-kolpak-sherst.html</v>
      </c>
      <c r="K844" s="5"/>
    </row>
    <row r="845" spans="1:11" x14ac:dyDescent="0.25">
      <c r="A845" s="10">
        <v>1010</v>
      </c>
      <c r="B845" s="5" t="s">
        <v>6058</v>
      </c>
      <c r="C845" s="5" t="s">
        <v>1070</v>
      </c>
      <c r="D845" s="5" t="str">
        <f>HYPERLINK(I845, C845)</f>
        <v>Набор банный в корзинке DMD 5502</v>
      </c>
      <c r="E845" s="5" t="s">
        <v>961</v>
      </c>
      <c r="F845" s="11" t="s">
        <v>6250</v>
      </c>
      <c r="G845" s="6">
        <v>3043</v>
      </c>
      <c r="H845" t="s">
        <v>1071</v>
      </c>
      <c r="I845" t="str">
        <f>CONCATENATE("http://opt.sauna-shops.ru/531-2-komplekty-dlya-bani/",A845,"-",H845,".html")</f>
        <v>http://opt.sauna-shops.ru/531-2-komplekty-dlya-bani/1010-nabor-bannyj-v-korzinke-dmd-5502.html</v>
      </c>
      <c r="J845" s="2" t="str">
        <f t="shared" si="17"/>
        <v>http://opt.sauna-shops.ru/531-2-komplekty-dlya-bani/1010-nabor-bannyj-v-korzinke-dmd-5502.html</v>
      </c>
      <c r="K845" s="5"/>
    </row>
    <row r="846" spans="1:11" x14ac:dyDescent="0.25">
      <c r="A846" s="10">
        <v>1011</v>
      </c>
      <c r="B846" s="5" t="s">
        <v>6058</v>
      </c>
      <c r="C846" s="5" t="s">
        <v>1072</v>
      </c>
      <c r="D846" s="5" t="str">
        <f>HYPERLINK(I846, C846)</f>
        <v>Набор банный в корзинке DMJ 002</v>
      </c>
      <c r="E846" s="5" t="s">
        <v>961</v>
      </c>
      <c r="F846" s="11" t="s">
        <v>6250</v>
      </c>
      <c r="G846" s="6">
        <v>3044</v>
      </c>
      <c r="H846" t="s">
        <v>1073</v>
      </c>
      <c r="I846" t="str">
        <f>CONCATENATE("http://opt.sauna-shops.ru/531-2-komplekty-dlya-bani/",A846,"-",H846,".html")</f>
        <v>http://opt.sauna-shops.ru/531-2-komplekty-dlya-bani/1011-nabor-bannyj-v-korzinke-dmj-002.html</v>
      </c>
      <c r="J846" s="2" t="str">
        <f t="shared" si="17"/>
        <v>http://opt.sauna-shops.ru/531-2-komplekty-dlya-bani/1011-nabor-bannyj-v-korzinke-dmj-002.html</v>
      </c>
      <c r="K846" s="5"/>
    </row>
    <row r="847" spans="1:11" x14ac:dyDescent="0.25">
      <c r="A847" s="10">
        <v>1012</v>
      </c>
      <c r="B847" s="5" t="s">
        <v>6058</v>
      </c>
      <c r="C847" s="5" t="s">
        <v>1074</v>
      </c>
      <c r="D847" s="5" t="str">
        <f>HYPERLINK(I847, C847)</f>
        <v>Набор банный в корзинке DML 001</v>
      </c>
      <c r="E847" s="5" t="s">
        <v>961</v>
      </c>
      <c r="F847" s="11" t="s">
        <v>6250</v>
      </c>
      <c r="G847" s="6">
        <v>3045</v>
      </c>
      <c r="H847" t="s">
        <v>1075</v>
      </c>
      <c r="I847" t="str">
        <f>CONCATENATE("http://opt.sauna-shops.ru/531-2-komplekty-dlya-bani/",A847,"-",H847,".html")</f>
        <v>http://opt.sauna-shops.ru/531-2-komplekty-dlya-bani/1012-nabor-bannyj-v-korzinke-dml-001.html</v>
      </c>
      <c r="J847" s="2" t="str">
        <f t="shared" si="17"/>
        <v>http://opt.sauna-shops.ru/531-2-komplekty-dlya-bani/1012-nabor-bannyj-v-korzinke-dml-001.html</v>
      </c>
      <c r="K847" s="5"/>
    </row>
    <row r="848" spans="1:11" x14ac:dyDescent="0.25">
      <c r="A848" s="10">
        <v>1013</v>
      </c>
      <c r="B848" s="5" t="s">
        <v>6058</v>
      </c>
      <c r="C848" s="5" t="s">
        <v>1076</v>
      </c>
      <c r="D848" s="5" t="str">
        <f>HYPERLINK(I848, C848)</f>
        <v>Набор банный в корзинке TZ 0617</v>
      </c>
      <c r="E848" s="5" t="s">
        <v>961</v>
      </c>
      <c r="F848" s="11" t="s">
        <v>6250</v>
      </c>
      <c r="G848" s="6">
        <v>3046</v>
      </c>
      <c r="H848" t="s">
        <v>1077</v>
      </c>
      <c r="I848" t="str">
        <f>CONCATENATE("http://opt.sauna-shops.ru/531-2-komplekty-dlya-bani/",A848,"-",H848,".html")</f>
        <v>http://opt.sauna-shops.ru/531-2-komplekty-dlya-bani/1013-nabor-bannyj-v-korzinke-tz-0617.html</v>
      </c>
      <c r="J848" s="2" t="str">
        <f t="shared" si="17"/>
        <v>http://opt.sauna-shops.ru/531-2-komplekty-dlya-bani/1013-nabor-bannyj-v-korzinke-tz-0617.html</v>
      </c>
      <c r="K848" s="5"/>
    </row>
    <row r="849" spans="1:11" x14ac:dyDescent="0.25">
      <c r="A849" s="10">
        <v>1014</v>
      </c>
      <c r="B849" s="5" t="s">
        <v>6058</v>
      </c>
      <c r="C849" s="5" t="s">
        <v>1078</v>
      </c>
      <c r="D849" s="5" t="str">
        <f>HYPERLINK(I849, C849)</f>
        <v>Набор в корзине 6 предметов 2079</v>
      </c>
      <c r="E849" s="5" t="s">
        <v>961</v>
      </c>
      <c r="F849" s="11" t="s">
        <v>6250</v>
      </c>
      <c r="G849" s="6">
        <v>3079</v>
      </c>
      <c r="H849" t="s">
        <v>1079</v>
      </c>
      <c r="I849" t="str">
        <f>CONCATENATE("http://opt.sauna-shops.ru/531-2-komplekty-dlya-bani/",A849,"-",H849,".html")</f>
        <v>http://opt.sauna-shops.ru/531-2-komplekty-dlya-bani/1014-nabor-v-korzine-6-predmetov-2079.html</v>
      </c>
      <c r="J849" s="2" t="str">
        <f t="shared" si="17"/>
        <v>http://opt.sauna-shops.ru/531-2-komplekty-dlya-bani/1014-nabor-v-korzine-6-predmetov-2079.html</v>
      </c>
      <c r="K849" s="5"/>
    </row>
    <row r="850" spans="1:11" x14ac:dyDescent="0.25">
      <c r="A850" s="10">
        <v>1015</v>
      </c>
      <c r="B850" s="5" t="s">
        <v>6058</v>
      </c>
      <c r="C850" s="5" t="s">
        <v>1080</v>
      </c>
      <c r="D850" s="5" t="str">
        <f>HYPERLINK(I850, C850)</f>
        <v>Набор в корзине 9 предметов 2096</v>
      </c>
      <c r="E850" s="5" t="s">
        <v>961</v>
      </c>
      <c r="F850" s="11" t="s">
        <v>6250</v>
      </c>
      <c r="G850" s="6">
        <v>3080</v>
      </c>
      <c r="H850" t="s">
        <v>1081</v>
      </c>
      <c r="I850" t="str">
        <f>CONCATENATE("http://opt.sauna-shops.ru/531-2-komplekty-dlya-bani/",A850,"-",H850,".html")</f>
        <v>http://opt.sauna-shops.ru/531-2-komplekty-dlya-bani/1015-nabor-v-korzine-9-predmetov-2096.html</v>
      </c>
      <c r="J850" s="2" t="str">
        <f t="shared" si="17"/>
        <v>http://opt.sauna-shops.ru/531-2-komplekty-dlya-bani/1015-nabor-v-korzine-9-predmetov-2096.html</v>
      </c>
      <c r="K850" s="5"/>
    </row>
    <row r="851" spans="1:11" x14ac:dyDescent="0.25">
      <c r="A851" s="10">
        <v>1016</v>
      </c>
      <c r="B851" s="5" t="s">
        <v>6058</v>
      </c>
      <c r="C851" s="5" t="s">
        <v>1082</v>
      </c>
      <c r="D851" s="5" t="str">
        <f>HYPERLINK(I851, C851)</f>
        <v>Набор в косметичке (рами) 2229</v>
      </c>
      <c r="E851" s="5" t="s">
        <v>961</v>
      </c>
      <c r="F851" s="11" t="s">
        <v>6250</v>
      </c>
      <c r="G851" s="6">
        <v>3082</v>
      </c>
      <c r="H851" t="s">
        <v>1083</v>
      </c>
      <c r="I851" t="str">
        <f>CONCATENATE("http://opt.sauna-shops.ru/531-2-komplekty-dlya-bani/",A851,"-",H851,".html")</f>
        <v>http://opt.sauna-shops.ru/531-2-komplekty-dlya-bani/1016-nabor-v-kosmetichke-rami-2229.html</v>
      </c>
      <c r="J851" s="2" t="str">
        <f t="shared" si="17"/>
        <v>http://opt.sauna-shops.ru/531-2-komplekty-dlya-bani/1016-nabor-v-kosmetichke-rami-2229.html</v>
      </c>
      <c r="K851" s="5"/>
    </row>
    <row r="852" spans="1:11" x14ac:dyDescent="0.25">
      <c r="A852" s="10">
        <v>1017</v>
      </c>
      <c r="B852" s="5" t="s">
        <v>6058</v>
      </c>
      <c r="C852" s="5" t="s">
        <v>1084</v>
      </c>
      <c r="D852" s="5" t="str">
        <f>HYPERLINK(I852, C852)</f>
        <v>Набор мочалок в косметичке 2023</v>
      </c>
      <c r="E852" s="5" t="s">
        <v>961</v>
      </c>
      <c r="F852" s="11" t="s">
        <v>6250</v>
      </c>
      <c r="G852" s="6">
        <v>3084</v>
      </c>
      <c r="H852" t="s">
        <v>1085</v>
      </c>
      <c r="I852" t="str">
        <f>CONCATENATE("http://opt.sauna-shops.ru/531-2-komplekty-dlya-bani/",A852,"-",H852,".html")</f>
        <v>http://opt.sauna-shops.ru/531-2-komplekty-dlya-bani/1017-nabor-mochalok-v-kosmetichke-2023.html</v>
      </c>
      <c r="J852" s="2" t="str">
        <f t="shared" si="17"/>
        <v>http://opt.sauna-shops.ru/531-2-komplekty-dlya-bani/1017-nabor-mochalok-v-kosmetichke-2023.html</v>
      </c>
      <c r="K852" s="5"/>
    </row>
    <row r="853" spans="1:11" x14ac:dyDescent="0.25">
      <c r="A853" s="10">
        <v>1018</v>
      </c>
      <c r="B853" s="5" t="s">
        <v>6058</v>
      </c>
      <c r="C853" s="5" t="s">
        <v>1086</v>
      </c>
      <c r="D853" s="5" t="str">
        <f>HYPERLINK(I853, C853)</f>
        <v>Набор мочалок в косметичке 2029</v>
      </c>
      <c r="E853" s="5" t="s">
        <v>961</v>
      </c>
      <c r="F853" s="11" t="s">
        <v>6250</v>
      </c>
      <c r="G853" s="6">
        <v>3085</v>
      </c>
      <c r="H853" t="s">
        <v>1087</v>
      </c>
      <c r="I853" t="str">
        <f>CONCATENATE("http://opt.sauna-shops.ru/531-2-komplekty-dlya-bani/",A853,"-",H853,".html")</f>
        <v>http://opt.sauna-shops.ru/531-2-komplekty-dlya-bani/1018-nabor-mochalok-v-kosmetichke-2029.html</v>
      </c>
      <c r="J853" s="2" t="str">
        <f t="shared" si="17"/>
        <v>http://opt.sauna-shops.ru/531-2-komplekty-dlya-bani/1018-nabor-mochalok-v-kosmetichke-2029.html</v>
      </c>
      <c r="K853" s="5"/>
    </row>
    <row r="854" spans="1:11" x14ac:dyDescent="0.25">
      <c r="A854" s="10">
        <v>1019</v>
      </c>
      <c r="B854" s="5" t="s">
        <v>6058</v>
      </c>
      <c r="C854" s="5" t="s">
        <v>1088</v>
      </c>
      <c r="D854" s="5" t="str">
        <f>HYPERLINK(I854, C854)</f>
        <v>Набор мочалок в косметичке 6192</v>
      </c>
      <c r="E854" s="5" t="s">
        <v>961</v>
      </c>
      <c r="F854" s="11" t="s">
        <v>6250</v>
      </c>
      <c r="G854" s="6">
        <v>3086</v>
      </c>
      <c r="H854" t="s">
        <v>1089</v>
      </c>
      <c r="I854" t="str">
        <f>CONCATENATE("http://opt.sauna-shops.ru/531-2-komplekty-dlya-bani/",A854,"-",H854,".html")</f>
        <v>http://opt.sauna-shops.ru/531-2-komplekty-dlya-bani/1019-nabor-mochalok-v-kosmetichke-6192.html</v>
      </c>
      <c r="J854" s="2" t="str">
        <f t="shared" si="17"/>
        <v>http://opt.sauna-shops.ru/531-2-komplekty-dlya-bani/1019-nabor-mochalok-v-kosmetichke-6192.html</v>
      </c>
      <c r="K854" s="5"/>
    </row>
    <row r="855" spans="1:11" x14ac:dyDescent="0.25">
      <c r="A855" s="10">
        <v>1020</v>
      </c>
      <c r="B855" s="5" t="s">
        <v>6058</v>
      </c>
      <c r="C855" s="5" t="s">
        <v>1090</v>
      </c>
      <c r="D855" s="5" t="str">
        <f>HYPERLINK(I855, C855)</f>
        <v>Набор футболиста (бейсболка, варежка и коврик) в упак.</v>
      </c>
      <c r="E855" s="5" t="s">
        <v>961</v>
      </c>
      <c r="F855" s="11" t="s">
        <v>6090</v>
      </c>
      <c r="G855" s="6">
        <v>3458</v>
      </c>
      <c r="H855" t="s">
        <v>1091</v>
      </c>
      <c r="I855" t="str">
        <f>CONCATENATE("http://opt.sauna-shops.ru/531-2-komplekty-dlya-bani/",A855,"-",H855,".html")</f>
        <v>http://opt.sauna-shops.ru/531-2-komplekty-dlya-bani/1020-nabor-futbolista-bejsbolka-varezhka-i-kovrik-v-upak.html</v>
      </c>
      <c r="J855" s="2" t="str">
        <f t="shared" si="17"/>
        <v>http://opt.sauna-shops.ru/531-2-komplekty-dlya-bani/1020-nabor-futbolista-bejsbolka-varezhka-i-kovrik-v-upak.html</v>
      </c>
      <c r="K855" s="5"/>
    </row>
    <row r="856" spans="1:11" x14ac:dyDescent="0.25">
      <c r="A856" s="10">
        <v>1021</v>
      </c>
      <c r="B856" s="5" t="s">
        <v>6058</v>
      </c>
      <c r="C856" s="5" t="s">
        <v>1092</v>
      </c>
      <c r="D856" s="5" t="str">
        <f>HYPERLINK(I856, C856)</f>
        <v>Набор для бани серый ПШ (3 предмета без выш.)</v>
      </c>
      <c r="E856" s="5" t="s">
        <v>961</v>
      </c>
      <c r="F856" s="11" t="s">
        <v>6064</v>
      </c>
      <c r="G856" s="6">
        <v>3577</v>
      </c>
      <c r="H856" t="s">
        <v>1093</v>
      </c>
      <c r="I856" t="str">
        <f>CONCATENATE("http://opt.sauna-shops.ru/531-2-komplekty-dlya-bani/",A856,"-",H856,".html")</f>
        <v>http://opt.sauna-shops.ru/531-2-komplekty-dlya-bani/1021-nabor-dlya-bani-seryj-psh-3-predmeta-bez-vysh.html</v>
      </c>
      <c r="J856" s="2" t="str">
        <f t="shared" si="17"/>
        <v>http://opt.sauna-shops.ru/531-2-komplekty-dlya-bani/1021-nabor-dlya-bani-seryj-psh-3-predmeta-bez-vysh.html</v>
      </c>
      <c r="K856" s="5"/>
    </row>
    <row r="857" spans="1:11" x14ac:dyDescent="0.25">
      <c r="A857" s="10">
        <v>1022</v>
      </c>
      <c r="B857" s="5" t="s">
        <v>6058</v>
      </c>
      <c r="C857" s="5" t="s">
        <v>1094</v>
      </c>
      <c r="D857" s="5" t="str">
        <f>HYPERLINK(I857, C857)</f>
        <v>Банный комплект для игры в шашки</v>
      </c>
      <c r="E857" s="5" t="s">
        <v>961</v>
      </c>
      <c r="F857" s="11" t="s">
        <v>6091</v>
      </c>
      <c r="G857" s="6">
        <v>3644</v>
      </c>
      <c r="H857" t="s">
        <v>1095</v>
      </c>
      <c r="I857" t="str">
        <f>CONCATENATE("http://opt.sauna-shops.ru/531-2-komplekty-dlya-bani/",A857,"-",H857,".html")</f>
        <v>http://opt.sauna-shops.ru/531-2-komplekty-dlya-bani/1022-bannyj-komplekt-dlya-igry-v-shashki.html</v>
      </c>
      <c r="J857" s="2" t="str">
        <f t="shared" si="17"/>
        <v>http://opt.sauna-shops.ru/531-2-komplekty-dlya-bani/1022-bannyj-komplekt-dlya-igry-v-shashki.html</v>
      </c>
      <c r="K857" s="5"/>
    </row>
    <row r="858" spans="1:11" x14ac:dyDescent="0.25">
      <c r="A858" s="10">
        <v>1023</v>
      </c>
      <c r="B858" s="5" t="s">
        <v>6058</v>
      </c>
      <c r="C858" s="5" t="s">
        <v>1096</v>
      </c>
      <c r="D858" s="5" t="str">
        <f>HYPERLINK(I858, C858)</f>
        <v>Комплект  одноразовых простыней 80х200см материал SMS (150 шт.)</v>
      </c>
      <c r="E858" s="5" t="s">
        <v>961</v>
      </c>
      <c r="F858" s="11" t="s">
        <v>6092</v>
      </c>
      <c r="G858" s="6">
        <v>3657</v>
      </c>
      <c r="H858" t="s">
        <v>1097</v>
      </c>
      <c r="I858" t="str">
        <f>CONCATENATE("http://opt.sauna-shops.ru/531-2-komplekty-dlya-bani/",A858,"-",H858,".html")</f>
        <v>http://opt.sauna-shops.ru/531-2-komplekty-dlya-bani/1023-komplekt-odnorazovykh-prostynej-80kh200sm-material-sms-150-sht.html</v>
      </c>
      <c r="J858" s="2" t="str">
        <f t="shared" si="17"/>
        <v>http://opt.sauna-shops.ru/531-2-komplekty-dlya-bani/1023-komplekt-odnorazovykh-prostynej-80kh200sm-material-sms-150-sht.html</v>
      </c>
      <c r="K858" s="5"/>
    </row>
    <row r="859" spans="1:11" x14ac:dyDescent="0.25">
      <c r="A859" s="10">
        <v>1024</v>
      </c>
      <c r="B859" s="5" t="s">
        <v>6058</v>
      </c>
      <c r="C859" s="5" t="s">
        <v>1098</v>
      </c>
      <c r="D859" s="5" t="str">
        <f>HYPERLINK(I859, C859)</f>
        <v>Набор для душа 5 предметов в коробке</v>
      </c>
      <c r="E859" s="5" t="s">
        <v>961</v>
      </c>
      <c r="F859" s="11" t="s">
        <v>6090</v>
      </c>
      <c r="G859" s="6">
        <v>3659</v>
      </c>
      <c r="H859" t="s">
        <v>1099</v>
      </c>
      <c r="I859" t="str">
        <f>CONCATENATE("http://opt.sauna-shops.ru/531-2-komplekty-dlya-bani/",A859,"-",H859,".html")</f>
        <v>http://opt.sauna-shops.ru/531-2-komplekty-dlya-bani/1024-nabor-dlya-dusha-5-predmetov-v-korobke.html</v>
      </c>
      <c r="J859" s="2" t="str">
        <f t="shared" si="17"/>
        <v>http://opt.sauna-shops.ru/531-2-komplekty-dlya-bani/1024-nabor-dlya-dusha-5-predmetov-v-korobke.html</v>
      </c>
      <c r="K859" s="5"/>
    </row>
    <row r="860" spans="1:11" x14ac:dyDescent="0.25">
      <c r="A860" s="10">
        <v>1025</v>
      </c>
      <c r="B860" s="5" t="s">
        <v>6058</v>
      </c>
      <c r="C860" s="5" t="s">
        <v>1100</v>
      </c>
      <c r="D860" s="5" t="str">
        <f>HYPERLINK(I860, C860)</f>
        <v>Набор для пяток 3 в 1</v>
      </c>
      <c r="E860" s="5" t="s">
        <v>961</v>
      </c>
      <c r="F860" s="11" t="s">
        <v>6093</v>
      </c>
      <c r="G860" s="6">
        <v>3825</v>
      </c>
      <c r="H860" t="s">
        <v>1101</v>
      </c>
      <c r="I860" t="str">
        <f>CONCATENATE("http://opt.sauna-shops.ru/531-2-komplekty-dlya-bani/",A860,"-",H860,".html")</f>
        <v>http://opt.sauna-shops.ru/531-2-komplekty-dlya-bani/1025-nabor-dlya-pyatok-3-v-1.html</v>
      </c>
      <c r="J860" s="2" t="str">
        <f t="shared" si="17"/>
        <v>http://opt.sauna-shops.ru/531-2-komplekty-dlya-bani/1025-nabor-dlya-pyatok-3-v-1.html</v>
      </c>
      <c r="K860" s="5"/>
    </row>
    <row r="861" spans="1:11" x14ac:dyDescent="0.25">
      <c r="A861" s="10">
        <v>3379</v>
      </c>
      <c r="B861" s="5" t="s">
        <v>6058</v>
      </c>
      <c r="C861" s="5" t="s">
        <v>5434</v>
      </c>
      <c r="D861" s="5" t="str">
        <f>HYPERLINK(I861, C861)</f>
        <v>Шака 4-кл с кантом 100% хлоп. Огнеупорная</v>
      </c>
      <c r="E861" s="5" t="s">
        <v>961</v>
      </c>
      <c r="F861" s="11" t="s">
        <v>6068</v>
      </c>
      <c r="G861" s="6">
        <v>4146</v>
      </c>
      <c r="H861" t="s">
        <v>5435</v>
      </c>
      <c r="I861" t="str">
        <f>CONCATENATE("http://opt.sauna-shops.ru/531-2-komplekty-dlya-bani/",A861,"-",H861,".html")</f>
        <v>http://opt.sauna-shops.ru/531-2-komplekty-dlya-bani/3379-shaka-4-kl-s-kantom-100-khlop-.html</v>
      </c>
      <c r="J861" s="2" t="str">
        <f t="shared" si="17"/>
        <v>http://opt.sauna-shops.ru/531-2-komplekty-dlya-bani/3379-shaka-4-kl-s-kantom-100-khlop-.html</v>
      </c>
      <c r="K861" s="5"/>
    </row>
    <row r="862" spans="1:11" x14ac:dyDescent="0.25">
      <c r="A862" s="10">
        <v>3381</v>
      </c>
      <c r="B862" s="5" t="s">
        <v>6058</v>
      </c>
      <c r="C862" s="5" t="s">
        <v>5439</v>
      </c>
      <c r="D862" s="5" t="str">
        <f>HYPERLINK(I862, C862)</f>
        <v>Шапка, коврик и варежка 100% хлоп. с кантом Огнеупорная</v>
      </c>
      <c r="E862" s="5" t="s">
        <v>961</v>
      </c>
      <c r="F862" s="11" t="s">
        <v>6086</v>
      </c>
      <c r="G862" s="6">
        <v>4148</v>
      </c>
      <c r="H862" t="s">
        <v>5440</v>
      </c>
      <c r="I862" t="str">
        <f>CONCATENATE("http://opt.sauna-shops.ru/531-2-komplekty-dlya-bani/",A862,"-",H862,".html")</f>
        <v>http://opt.sauna-shops.ru/531-2-komplekty-dlya-bani/3381-shapka-kovrik-i-varezhka-100-khlop-s-kantom.html</v>
      </c>
      <c r="J862" s="2" t="str">
        <f t="shared" si="17"/>
        <v>http://opt.sauna-shops.ru/531-2-komplekty-dlya-bani/3381-shapka-kovrik-i-varezhka-100-khlop-s-kantom.html</v>
      </c>
      <c r="K862" s="5"/>
    </row>
    <row r="863" spans="1:11" x14ac:dyDescent="0.25">
      <c r="A863" s="10">
        <v>3382</v>
      </c>
      <c r="B863" s="5" t="s">
        <v>6058</v>
      </c>
      <c r="C863" s="5" t="s">
        <v>5441</v>
      </c>
      <c r="D863" s="5" t="str">
        <f>HYPERLINK(I863, C863)</f>
        <v>Шапка, коврик и варежка с выш. 100% хлоп. с кантом в косметичке Огнеупорная</v>
      </c>
      <c r="E863" s="5" t="s">
        <v>961</v>
      </c>
      <c r="F863" s="11" t="s">
        <v>6238</v>
      </c>
      <c r="G863" s="6">
        <v>4149</v>
      </c>
      <c r="H863" t="s">
        <v>5440</v>
      </c>
      <c r="I863" t="str">
        <f>CONCATENATE("http://opt.sauna-shops.ru/531-2-komplekty-dlya-bani/",A863,"-",H863,".html")</f>
        <v>http://opt.sauna-shops.ru/531-2-komplekty-dlya-bani/3382-shapka-kovrik-i-varezhka-100-khlop-s-kantom.html</v>
      </c>
      <c r="J863" s="2" t="str">
        <f t="shared" si="17"/>
        <v>http://opt.sauna-shops.ru/531-2-komplekty-dlya-bani/3382-shapka-kovrik-i-varezhka-100-khlop-s-kantom.html</v>
      </c>
      <c r="K863" s="5"/>
    </row>
    <row r="864" spans="1:11" x14ac:dyDescent="0.25">
      <c r="A864" s="10">
        <v>3662</v>
      </c>
      <c r="B864" s="5" t="s">
        <v>6058</v>
      </c>
      <c r="C864" s="5" t="s">
        <v>5996</v>
      </c>
      <c r="D864" s="5" t="str">
        <f>HYPERLINK(I864, C864)</f>
        <v>Набор из 3-х пред. (ПШ,  шапка с выш.)</v>
      </c>
      <c r="E864" s="5" t="s">
        <v>961</v>
      </c>
      <c r="F864" s="11" t="s">
        <v>6075</v>
      </c>
      <c r="G864" s="6">
        <v>2522</v>
      </c>
      <c r="H864" t="s">
        <v>5997</v>
      </c>
      <c r="I864" t="str">
        <f>CONCATENATE("http://opt.sauna-shops.ru/531-2-komplekty-dlya-bani/",A864,"-",H864,".html")</f>
        <v>http://opt.sauna-shops.ru/531-2-komplekty-dlya-bani/3662-nabor-iz-3-kh-pred-psh-shapka-s-vysh.html</v>
      </c>
      <c r="J864" s="2" t="str">
        <f t="shared" si="17"/>
        <v>http://opt.sauna-shops.ru/531-2-komplekty-dlya-bani/3662-nabor-iz-3-kh-pred-psh-shapka-s-vysh.html</v>
      </c>
      <c r="K864" s="5"/>
    </row>
    <row r="865" spans="1:11" x14ac:dyDescent="0.25">
      <c r="A865" s="10">
        <v>3665</v>
      </c>
      <c r="B865" s="5" t="s">
        <v>6058</v>
      </c>
      <c r="C865" s="5" t="s">
        <v>6002</v>
      </c>
      <c r="D865" s="5" t="str">
        <f>HYPERLINK(I865, C865)</f>
        <v>Банный набор детский</v>
      </c>
      <c r="E865" s="5" t="s">
        <v>961</v>
      </c>
      <c r="F865" s="11" t="s">
        <v>6063</v>
      </c>
      <c r="G865" s="6">
        <v>4701</v>
      </c>
      <c r="H865" t="s">
        <v>6003</v>
      </c>
      <c r="I865" t="str">
        <f>CONCATENATE("http://opt.sauna-shops.ru/531-2-komplekty-dlya-bani/",A865,"-",H865,".html")</f>
        <v>http://opt.sauna-shops.ru/531-2-komplekty-dlya-bani/3665-bannyj-nabor-detskij.html</v>
      </c>
      <c r="J865" s="2" t="str">
        <f t="shared" si="17"/>
        <v>http://opt.sauna-shops.ru/531-2-komplekty-dlya-bani/3665-bannyj-nabor-detskij.html</v>
      </c>
      <c r="K865" s="5"/>
    </row>
    <row r="866" spans="1:11" x14ac:dyDescent="0.25">
      <c r="A866" s="10">
        <v>3666</v>
      </c>
      <c r="B866" s="5" t="s">
        <v>6058</v>
      </c>
      <c r="C866" s="5" t="s">
        <v>6004</v>
      </c>
      <c r="D866" s="5" t="str">
        <f>HYPERLINK(I866, C866)</f>
        <v>Банный набор Пирата</v>
      </c>
      <c r="E866" s="5" t="s">
        <v>961</v>
      </c>
      <c r="F866" s="11" t="s">
        <v>6119</v>
      </c>
      <c r="G866" s="6">
        <v>4702</v>
      </c>
      <c r="H866" t="s">
        <v>6005</v>
      </c>
      <c r="I866" t="str">
        <f>CONCATENATE("http://opt.sauna-shops.ru/531-2-komplekty-dlya-bani/",A866,"-",H866,".html")</f>
        <v>http://opt.sauna-shops.ru/531-2-komplekty-dlya-bani/3666-bannyj-nabor-pirata.html</v>
      </c>
      <c r="J866" s="2" t="str">
        <f t="shared" si="17"/>
        <v>http://opt.sauna-shops.ru/531-2-komplekty-dlya-bani/3666-bannyj-nabor-pirata.html</v>
      </c>
      <c r="K866" s="5"/>
    </row>
    <row r="867" spans="1:11" x14ac:dyDescent="0.25">
      <c r="A867" s="10">
        <v>3667</v>
      </c>
      <c r="B867" s="5" t="s">
        <v>6058</v>
      </c>
      <c r="C867" s="5" t="s">
        <v>6006</v>
      </c>
      <c r="D867" s="5" t="str">
        <f>HYPERLINK(I867, C867)</f>
        <v xml:space="preserve">набор для бани детский коврик + шапка 100% шерсть </v>
      </c>
      <c r="E867" s="5" t="s">
        <v>961</v>
      </c>
      <c r="F867" s="11" t="s">
        <v>6063</v>
      </c>
      <c r="G867" s="6">
        <v>4703</v>
      </c>
      <c r="H867" t="s">
        <v>6007</v>
      </c>
      <c r="I867" t="str">
        <f>CONCATENATE("http://opt.sauna-shops.ru/531-2-komplekty-dlya-bani/",A867,"-",H867,".html")</f>
        <v>http://opt.sauna-shops.ru/531-2-komplekty-dlya-bani/3667-nabor-dlya-bani-detskij-kovrik-shapka-100-sherst-.html</v>
      </c>
      <c r="J867" s="2" t="str">
        <f t="shared" si="17"/>
        <v>http://opt.sauna-shops.ru/531-2-komplekty-dlya-bani/3667-nabor-dlya-bani-detskij-kovrik-shapka-100-sherst-.html</v>
      </c>
      <c r="K867" s="5"/>
    </row>
    <row r="868" spans="1:11" x14ac:dyDescent="0.25">
      <c r="A868" s="10">
        <v>962</v>
      </c>
      <c r="B868" s="5" t="s">
        <v>6058</v>
      </c>
      <c r="C868" s="5" t="s">
        <v>973</v>
      </c>
      <c r="D868" s="5" t="str">
        <f>HYPERLINK(I868, C868)</f>
        <v>Набор для бани и сауны женский-ТУР</v>
      </c>
      <c r="E868" s="5" t="s">
        <v>974</v>
      </c>
      <c r="F868" s="11" t="s">
        <v>6085</v>
      </c>
      <c r="G868" s="6">
        <v>9318</v>
      </c>
      <c r="H868" t="s">
        <v>975</v>
      </c>
      <c r="I868" t="str">
        <f>CONCATENATE("http://opt.sauna-shops.ru/532-4-bannyj-tekstil/",A868,"-",H868,".html")</f>
        <v>http://opt.sauna-shops.ru/532-4-bannyj-tekstil/962-nabor-dlya-bani-i-sauny-zhenskij-tur.html</v>
      </c>
      <c r="J868" s="2" t="str">
        <f t="shared" ref="J868:J883" si="18">HYPERLINK(I868)</f>
        <v>http://opt.sauna-shops.ru/532-4-bannyj-tekstil/962-nabor-dlya-bani-i-sauny-zhenskij-tur.html</v>
      </c>
      <c r="K868" s="5"/>
    </row>
    <row r="869" spans="1:11" x14ac:dyDescent="0.25">
      <c r="A869" s="10">
        <v>963</v>
      </c>
      <c r="B869" s="5" t="s">
        <v>6058</v>
      </c>
      <c r="C869" s="5" t="s">
        <v>976</v>
      </c>
      <c r="D869" s="5" t="str">
        <f>HYPERLINK(I869, C869)</f>
        <v>Набор для бани и сауны мужской ТУР</v>
      </c>
      <c r="E869" s="5" t="s">
        <v>974</v>
      </c>
      <c r="F869" s="11" t="s">
        <v>6085</v>
      </c>
      <c r="G869" s="6">
        <v>9319</v>
      </c>
      <c r="H869" t="s">
        <v>977</v>
      </c>
      <c r="I869" t="str">
        <f>CONCATENATE("http://opt.sauna-shops.ru/532-4-bannyj-tekstil/",A869,"-",H869,".html")</f>
        <v>http://opt.sauna-shops.ru/532-4-bannyj-tekstil/963-nabor-dlya-bani-i-sauny-muzhskoj-tur.html</v>
      </c>
      <c r="J869" s="2" t="str">
        <f t="shared" si="18"/>
        <v>http://opt.sauna-shops.ru/532-4-bannyj-tekstil/963-nabor-dlya-bani-i-sauny-muzhskoj-tur.html</v>
      </c>
      <c r="K869" s="5"/>
    </row>
    <row r="870" spans="1:11" x14ac:dyDescent="0.25">
      <c r="A870" s="10">
        <v>1116</v>
      </c>
      <c r="B870" s="5" t="s">
        <v>6058</v>
      </c>
      <c r="C870" s="5" t="s">
        <v>1281</v>
      </c>
      <c r="D870" s="5" t="str">
        <f>HYPERLINK(I870, C870)</f>
        <v>Комплект для бани и сауны женский (махра) БШ</v>
      </c>
      <c r="E870" s="5" t="s">
        <v>974</v>
      </c>
      <c r="F870" s="11" t="s">
        <v>6250</v>
      </c>
      <c r="G870" s="6">
        <v>9310</v>
      </c>
      <c r="H870" t="s">
        <v>1282</v>
      </c>
      <c r="I870" t="str">
        <f>CONCATENATE("http://opt.sauna-shops.ru/532-4-bannyj-tekstil/",A870,"-",H870,".html")</f>
        <v>http://opt.sauna-shops.ru/532-4-bannyj-tekstil/1116-komplekt-dlya-bani-i-sauny-zhenskij-makhra-bsh.html</v>
      </c>
      <c r="J870" s="2" t="str">
        <f t="shared" si="18"/>
        <v>http://opt.sauna-shops.ru/532-4-bannyj-tekstil/1116-komplekt-dlya-bani-i-sauny-zhenskij-makhra-bsh.html</v>
      </c>
      <c r="K870" s="5"/>
    </row>
    <row r="871" spans="1:11" x14ac:dyDescent="0.25">
      <c r="A871" s="10">
        <v>1117</v>
      </c>
      <c r="B871" s="5" t="s">
        <v>6058</v>
      </c>
      <c r="C871" s="5" t="s">
        <v>1283</v>
      </c>
      <c r="D871" s="5" t="str">
        <f>HYPERLINK(I871, C871)</f>
        <v>Комплект для бани и сауны мужской (махра) БШ</v>
      </c>
      <c r="E871" s="5" t="s">
        <v>974</v>
      </c>
      <c r="F871" s="11" t="s">
        <v>6250</v>
      </c>
      <c r="G871" s="6">
        <v>9311</v>
      </c>
      <c r="H871" t="s">
        <v>1284</v>
      </c>
      <c r="I871" t="str">
        <f>CONCATENATE("http://opt.sauna-shops.ru/532-4-bannyj-tekstil/",A871,"-",H871,".html")</f>
        <v>http://opt.sauna-shops.ru/532-4-bannyj-tekstil/1117-komplekt-dlya-bani-i-sauny-muzhskoj-makhra-bsh.html</v>
      </c>
      <c r="J871" s="2" t="str">
        <f t="shared" si="18"/>
        <v>http://opt.sauna-shops.ru/532-4-bannyj-tekstil/1117-komplekt-dlya-bani-i-sauny-muzhskoj-makhra-bsh.html</v>
      </c>
      <c r="K871" s="5"/>
    </row>
    <row r="872" spans="1:11" x14ac:dyDescent="0.25">
      <c r="A872" s="10">
        <v>1118</v>
      </c>
      <c r="B872" s="5" t="s">
        <v>6058</v>
      </c>
      <c r="C872" s="5" t="s">
        <v>1285</v>
      </c>
      <c r="D872" s="5" t="str">
        <f>HYPERLINK(I872, C872)</f>
        <v>Накидка для бани и сауны женская (вафельная, рисунок)</v>
      </c>
      <c r="E872" s="5" t="s">
        <v>974</v>
      </c>
      <c r="F872" s="11" t="s">
        <v>6064</v>
      </c>
      <c r="G872" s="6">
        <v>9743</v>
      </c>
      <c r="H872" t="s">
        <v>1286</v>
      </c>
      <c r="I872" t="str">
        <f>CONCATENATE("http://opt.sauna-shops.ru/532-4-bannyj-tekstil/",A872,"-",H872,".html")</f>
        <v>http://opt.sauna-shops.ru/532-4-bannyj-tekstil/1118-nakidka-dlya-bani-i-sauny-zhenskaya-vafelnaya-risunok.html</v>
      </c>
      <c r="J872" s="2" t="str">
        <f t="shared" si="18"/>
        <v>http://opt.sauna-shops.ru/532-4-bannyj-tekstil/1118-nakidka-dlya-bani-i-sauny-zhenskaya-vafelnaya-risunok.html</v>
      </c>
      <c r="K872" s="5"/>
    </row>
    <row r="873" spans="1:11" x14ac:dyDescent="0.25">
      <c r="A873" s="10">
        <v>1119</v>
      </c>
      <c r="B873" s="5" t="s">
        <v>6058</v>
      </c>
      <c r="C873" s="5" t="s">
        <v>1287</v>
      </c>
      <c r="D873" s="5" t="str">
        <f>HYPERLINK(I873, C873)</f>
        <v>Накидка для бани и сауны женская (махра)</v>
      </c>
      <c r="E873" s="5" t="s">
        <v>974</v>
      </c>
      <c r="F873" s="11" t="s">
        <v>6250</v>
      </c>
      <c r="G873" s="6">
        <v>9744</v>
      </c>
      <c r="H873" t="s">
        <v>1288</v>
      </c>
      <c r="I873" t="str">
        <f>CONCATENATE("http://opt.sauna-shops.ru/532-4-bannyj-tekstil/",A873,"-",H873,".html")</f>
        <v>http://opt.sauna-shops.ru/532-4-bannyj-tekstil/1119-nakidka-dlya-bani-i-sauny-zhenskaya-makhra.html</v>
      </c>
      <c r="J873" s="2" t="str">
        <f t="shared" si="18"/>
        <v>http://opt.sauna-shops.ru/532-4-bannyj-tekstil/1119-nakidka-dlya-bani-i-sauny-zhenskaya-makhra.html</v>
      </c>
      <c r="K873" s="5"/>
    </row>
    <row r="874" spans="1:11" x14ac:dyDescent="0.25">
      <c r="A874" s="10">
        <v>1120</v>
      </c>
      <c r="B874" s="5" t="s">
        <v>6058</v>
      </c>
      <c r="C874" s="5" t="s">
        <v>1289</v>
      </c>
      <c r="D874" s="5" t="str">
        <f>HYPERLINK(I874, C874)</f>
        <v>Накидка женская для бани вафельная (парео)</v>
      </c>
      <c r="E874" s="5" t="s">
        <v>974</v>
      </c>
      <c r="F874" s="11" t="s">
        <v>6086</v>
      </c>
      <c r="G874" s="6">
        <v>9745</v>
      </c>
      <c r="H874" t="s">
        <v>1290</v>
      </c>
      <c r="I874" t="str">
        <f>CONCATENATE("http://opt.sauna-shops.ru/532-4-bannyj-tekstil/",A874,"-",H874,".html")</f>
        <v>http://opt.sauna-shops.ru/532-4-bannyj-tekstil/1120-nakidka-zhenskaya-dlya-bani-vafelnaya-pareo.html</v>
      </c>
      <c r="J874" s="2" t="str">
        <f t="shared" si="18"/>
        <v>http://opt.sauna-shops.ru/532-4-bannyj-tekstil/1120-nakidka-zhenskaya-dlya-bani-vafelnaya-pareo.html</v>
      </c>
      <c r="K874" s="5"/>
    </row>
    <row r="875" spans="1:11" x14ac:dyDescent="0.25">
      <c r="A875" s="10">
        <v>1121</v>
      </c>
      <c r="B875" s="5" t="s">
        <v>6058</v>
      </c>
      <c r="C875" s="5" t="s">
        <v>1291</v>
      </c>
      <c r="D875" s="5" t="str">
        <f>HYPERLINK(I875, C875)</f>
        <v>Накидка для бани и сауны женская (вафельная, с выш.)</v>
      </c>
      <c r="E875" s="5" t="s">
        <v>974</v>
      </c>
      <c r="F875" s="11" t="s">
        <v>6071</v>
      </c>
      <c r="G875" s="6">
        <v>9746</v>
      </c>
      <c r="H875" t="s">
        <v>1292</v>
      </c>
      <c r="I875" t="str">
        <f>CONCATENATE("http://opt.sauna-shops.ru/532-4-bannyj-tekstil/",A875,"-",H875,".html")</f>
        <v>http://opt.sauna-shops.ru/532-4-bannyj-tekstil/1121-nakidka-dlya-bani-i-sauny-zhenskaya-vafelnaya-s-vysh.html</v>
      </c>
      <c r="J875" s="2" t="str">
        <f t="shared" si="18"/>
        <v>http://opt.sauna-shops.ru/532-4-bannyj-tekstil/1121-nakidka-dlya-bani-i-sauny-zhenskaya-vafelnaya-s-vysh.html</v>
      </c>
      <c r="K875" s="5"/>
    </row>
    <row r="876" spans="1:11" x14ac:dyDescent="0.25">
      <c r="A876" s="10">
        <v>1122</v>
      </c>
      <c r="B876" s="5" t="s">
        <v>6058</v>
      </c>
      <c r="C876" s="5" t="s">
        <v>1293</v>
      </c>
      <c r="D876" s="5" t="str">
        <f>HYPERLINK(I876, C876)</f>
        <v>Чудо-тюрбан (в коробке)</v>
      </c>
      <c r="E876" s="5" t="s">
        <v>974</v>
      </c>
      <c r="F876" s="11" t="s">
        <v>6250</v>
      </c>
      <c r="G876" s="6">
        <v>9732</v>
      </c>
      <c r="H876" t="s">
        <v>1294</v>
      </c>
      <c r="I876" t="str">
        <f>CONCATENATE("http://opt.sauna-shops.ru/532-4-bannyj-tekstil/",A876,"-",H876,".html")</f>
        <v>http://opt.sauna-shops.ru/532-4-bannyj-tekstil/1122-chudo-tyurban-v-korobke.html</v>
      </c>
      <c r="J876" s="2" t="str">
        <f t="shared" si="18"/>
        <v>http://opt.sauna-shops.ru/532-4-bannyj-tekstil/1122-chudo-tyurban-v-korobke.html</v>
      </c>
      <c r="K876" s="5"/>
    </row>
    <row r="877" spans="1:11" x14ac:dyDescent="0.25">
      <c r="A877" s="10">
        <v>1123</v>
      </c>
      <c r="B877" s="5" t="s">
        <v>6058</v>
      </c>
      <c r="C877" s="5" t="s">
        <v>1295</v>
      </c>
      <c r="D877" s="5" t="str">
        <f>HYPERLINK(I877, C877)</f>
        <v>Накидка для бани мужская (вафельная)</v>
      </c>
      <c r="E877" s="5" t="s">
        <v>974</v>
      </c>
      <c r="F877" s="11" t="s">
        <v>6086</v>
      </c>
      <c r="G877" s="6">
        <v>9749</v>
      </c>
      <c r="H877" t="s">
        <v>1296</v>
      </c>
      <c r="I877" t="str">
        <f>CONCATENATE("http://opt.sauna-shops.ru/532-4-bannyj-tekstil/",A877,"-",H877,".html")</f>
        <v>http://opt.sauna-shops.ru/532-4-bannyj-tekstil/1123-nakidka-dlya-bani-muzhskaya-vafelnaya.html</v>
      </c>
      <c r="J877" s="2" t="str">
        <f t="shared" si="18"/>
        <v>http://opt.sauna-shops.ru/532-4-bannyj-tekstil/1123-nakidka-dlya-bani-muzhskaya-vafelnaya.html</v>
      </c>
      <c r="K877" s="5"/>
    </row>
    <row r="878" spans="1:11" x14ac:dyDescent="0.25">
      <c r="A878" s="10">
        <v>1124</v>
      </c>
      <c r="B878" s="5" t="s">
        <v>6058</v>
      </c>
      <c r="C878" s="5" t="s">
        <v>1297</v>
      </c>
      <c r="D878" s="5" t="str">
        <f>HYPERLINK(I878, C878)</f>
        <v>Накидка для бани мужская (вафельная, рисунок)</v>
      </c>
      <c r="E878" s="5" t="s">
        <v>974</v>
      </c>
      <c r="F878" s="11" t="s">
        <v>6064</v>
      </c>
      <c r="G878" s="6">
        <v>9750</v>
      </c>
      <c r="H878" t="s">
        <v>1298</v>
      </c>
      <c r="I878" t="str">
        <f>CONCATENATE("http://opt.sauna-shops.ru/532-4-bannyj-tekstil/",A878,"-",H878,".html")</f>
        <v>http://opt.sauna-shops.ru/532-4-bannyj-tekstil/1124-nakidka-dlya-bani-muzhskaya-vafelnaya-risunok.html</v>
      </c>
      <c r="J878" s="2" t="str">
        <f t="shared" si="18"/>
        <v>http://opt.sauna-shops.ru/532-4-bannyj-tekstil/1124-nakidka-dlya-bani-muzhskaya-vafelnaya-risunok.html</v>
      </c>
      <c r="K878" s="5"/>
    </row>
    <row r="879" spans="1:11" x14ac:dyDescent="0.25">
      <c r="A879" s="10">
        <v>1125</v>
      </c>
      <c r="B879" s="5" t="s">
        <v>6058</v>
      </c>
      <c r="C879" s="5" t="s">
        <v>1299</v>
      </c>
      <c r="D879" s="5" t="str">
        <f>HYPERLINK(I879, C879)</f>
        <v>Накидка для бани мужская (вафельная, с выш.)</v>
      </c>
      <c r="E879" s="5" t="s">
        <v>974</v>
      </c>
      <c r="F879" s="11" t="s">
        <v>6071</v>
      </c>
      <c r="G879" s="6">
        <v>9751</v>
      </c>
      <c r="H879" t="s">
        <v>1300</v>
      </c>
      <c r="I879" t="str">
        <f>CONCATENATE("http://opt.sauna-shops.ru/532-4-bannyj-tekstil/",A879,"-",H879,".html")</f>
        <v>http://opt.sauna-shops.ru/532-4-bannyj-tekstil/1125-nakidka-dlya-bani-muzhskaya-vafelnaya-s-vysh.html</v>
      </c>
      <c r="J879" s="2" t="str">
        <f t="shared" si="18"/>
        <v>http://opt.sauna-shops.ru/532-4-bannyj-tekstil/1125-nakidka-dlya-bani-muzhskaya-vafelnaya-s-vysh.html</v>
      </c>
      <c r="K879" s="5"/>
    </row>
    <row r="880" spans="1:11" x14ac:dyDescent="0.25">
      <c r="A880" s="10">
        <v>1126</v>
      </c>
      <c r="B880" s="5" t="s">
        <v>6058</v>
      </c>
      <c r="C880" s="5" t="s">
        <v>1301</v>
      </c>
      <c r="D880" s="5" t="str">
        <f>HYPERLINK(I880, C880)</f>
        <v>Накидка для бани мужская (лён)</v>
      </c>
      <c r="E880" s="5" t="s">
        <v>974</v>
      </c>
      <c r="F880" s="11" t="s">
        <v>6250</v>
      </c>
      <c r="G880" s="6">
        <v>9752</v>
      </c>
      <c r="H880" t="s">
        <v>1302</v>
      </c>
      <c r="I880" t="str">
        <f>CONCATENATE("http://opt.sauna-shops.ru/532-4-bannyj-tekstil/",A880,"-",H880,".html")</f>
        <v>http://opt.sauna-shops.ru/532-4-bannyj-tekstil/1126-nakidka-dlya-bani-muzhskaya-lyon.html</v>
      </c>
      <c r="J880" s="2" t="str">
        <f t="shared" si="18"/>
        <v>http://opt.sauna-shops.ru/532-4-bannyj-tekstil/1126-nakidka-dlya-bani-muzhskaya-lyon.html</v>
      </c>
      <c r="K880" s="5"/>
    </row>
    <row r="881" spans="1:11" x14ac:dyDescent="0.25">
      <c r="A881" s="10">
        <v>1127</v>
      </c>
      <c r="B881" s="5" t="s">
        <v>6058</v>
      </c>
      <c r="C881" s="5" t="s">
        <v>1303</v>
      </c>
      <c r="D881" s="5" t="str">
        <f>HYPERLINK(I881, C881)</f>
        <v>Накидка для бани мужская (махра) БШ</v>
      </c>
      <c r="E881" s="5" t="s">
        <v>974</v>
      </c>
      <c r="F881" s="11" t="s">
        <v>6250</v>
      </c>
      <c r="G881" s="6">
        <v>9753</v>
      </c>
      <c r="H881" t="s">
        <v>1304</v>
      </c>
      <c r="I881" t="str">
        <f>CONCATENATE("http://opt.sauna-shops.ru/532-4-bannyj-tekstil/",A881,"-",H881,".html")</f>
        <v>http://opt.sauna-shops.ru/532-4-bannyj-tekstil/1127-nakidka-dlya-bani-muzhskaya-makhra-bsh.html</v>
      </c>
      <c r="J881" s="2" t="str">
        <f t="shared" si="18"/>
        <v>http://opt.sauna-shops.ru/532-4-bannyj-tekstil/1127-nakidka-dlya-bani-muzhskaya-makhra-bsh.html</v>
      </c>
      <c r="K881" s="5"/>
    </row>
    <row r="882" spans="1:11" x14ac:dyDescent="0.25">
      <c r="A882" s="10">
        <v>1128</v>
      </c>
      <c r="B882" s="5" t="s">
        <v>6058</v>
      </c>
      <c r="C882" s="5" t="s">
        <v>1305</v>
      </c>
      <c r="D882" s="5" t="str">
        <f>HYPERLINK(I882, C882)</f>
        <v>Халат для бани и сауны (вафельный, белый)</v>
      </c>
      <c r="E882" s="5" t="s">
        <v>974</v>
      </c>
      <c r="F882" s="11" t="s">
        <v>6250</v>
      </c>
      <c r="G882" s="6">
        <v>9747</v>
      </c>
      <c r="H882" t="s">
        <v>1306</v>
      </c>
      <c r="I882" t="str">
        <f>CONCATENATE("http://opt.sauna-shops.ru/532-4-bannyj-tekstil/",A882,"-",H882,".html")</f>
        <v>http://opt.sauna-shops.ru/532-4-bannyj-tekstil/1128-khalat-dlya-bani-i-sauny-vafelnyj-belyj.html</v>
      </c>
      <c r="J882" s="2" t="str">
        <f t="shared" si="18"/>
        <v>http://opt.sauna-shops.ru/532-4-bannyj-tekstil/1128-khalat-dlya-bani-i-sauny-vafelnyj-belyj.html</v>
      </c>
      <c r="K882" s="5"/>
    </row>
    <row r="883" spans="1:11" x14ac:dyDescent="0.25">
      <c r="A883" s="10">
        <v>1129</v>
      </c>
      <c r="B883" s="5" t="s">
        <v>6058</v>
      </c>
      <c r="C883" s="5" t="s">
        <v>1307</v>
      </c>
      <c r="D883" s="5" t="str">
        <f>HYPERLINK(I883, C883)</f>
        <v>Халат для бани и сауны универсальный (вафельный, 46-48)</v>
      </c>
      <c r="E883" s="5" t="s">
        <v>974</v>
      </c>
      <c r="F883" s="11" t="s">
        <v>6085</v>
      </c>
      <c r="G883" s="6">
        <v>9748</v>
      </c>
      <c r="H883" t="s">
        <v>1308</v>
      </c>
      <c r="I883" t="str">
        <f>CONCATENATE("http://opt.sauna-shops.ru/532-4-bannyj-tekstil/",A883,"-",H883,".html")</f>
        <v>http://opt.sauna-shops.ru/532-4-bannyj-tekstil/1129-khalat-dlya-bani-i-sauny-universalnyj-vafelnyj-46-48.html</v>
      </c>
      <c r="J883" s="2" t="str">
        <f t="shared" si="18"/>
        <v>http://opt.sauna-shops.ru/532-4-bannyj-tekstil/1129-khalat-dlya-bani-i-sauny-universalnyj-vafelnyj-46-48.html</v>
      </c>
      <c r="K883" s="5"/>
    </row>
    <row r="884" spans="1:11" x14ac:dyDescent="0.25">
      <c r="A884" s="10">
        <v>1130</v>
      </c>
      <c r="B884" s="5" t="s">
        <v>6058</v>
      </c>
      <c r="C884" s="5" t="s">
        <v>1309</v>
      </c>
      <c r="D884" s="5" t="str">
        <f>HYPERLINK(I884, C884)</f>
        <v>Халат для бани и сауны универсальный (50-54)</v>
      </c>
      <c r="E884" s="5" t="s">
        <v>974</v>
      </c>
      <c r="F884" s="11" t="s">
        <v>6085</v>
      </c>
      <c r="G884" s="6">
        <v>9754</v>
      </c>
      <c r="H884" t="s">
        <v>1310</v>
      </c>
      <c r="I884" t="str">
        <f>CONCATENATE("http://opt.sauna-shops.ru/532-4-bannyj-tekstil/",A884,"-",H884,".html")</f>
        <v>http://opt.sauna-shops.ru/532-4-bannyj-tekstil/1130-khalat-dlya-bani-i-sauny-universalnyj-50-54.html</v>
      </c>
      <c r="J884" s="2" t="str">
        <f t="shared" ref="J884:J915" si="19">HYPERLINK(I884)</f>
        <v>http://opt.sauna-shops.ru/532-4-bannyj-tekstil/1130-khalat-dlya-bani-i-sauny-universalnyj-50-54.html</v>
      </c>
      <c r="K884" s="5"/>
    </row>
    <row r="885" spans="1:11" x14ac:dyDescent="0.25">
      <c r="A885" s="10">
        <v>1131</v>
      </c>
      <c r="B885" s="5" t="s">
        <v>6058</v>
      </c>
      <c r="C885" s="5" t="s">
        <v>1311</v>
      </c>
      <c r="D885" s="5" t="str">
        <f>HYPERLINK(I885, C885)</f>
        <v>Полотенце-коврик махровое с вышивкой</v>
      </c>
      <c r="E885" s="5" t="s">
        <v>974</v>
      </c>
      <c r="F885" s="11" t="s">
        <v>6250</v>
      </c>
      <c r="G885" s="6">
        <v>1120</v>
      </c>
      <c r="H885" t="s">
        <v>1312</v>
      </c>
      <c r="I885" t="str">
        <f>CONCATENATE("http://opt.sauna-shops.ru/532-4-bannyj-tekstil/",A885,"-",H885,".html")</f>
        <v>http://opt.sauna-shops.ru/532-4-bannyj-tekstil/1131-polotence-kovrik-makhrovoe-s-vyshivkoj.html</v>
      </c>
      <c r="J885" s="2" t="str">
        <f t="shared" si="19"/>
        <v>http://opt.sauna-shops.ru/532-4-bannyj-tekstil/1131-polotence-kovrik-makhrovoe-s-vyshivkoj.html</v>
      </c>
      <c r="K885" s="5"/>
    </row>
    <row r="886" spans="1:11" x14ac:dyDescent="0.25">
      <c r="A886" s="10">
        <v>1132</v>
      </c>
      <c r="B886" s="5" t="s">
        <v>6058</v>
      </c>
      <c r="C886" s="5" t="s">
        <v>1313</v>
      </c>
      <c r="D886" s="5" t="str">
        <f>HYPERLINK(I886, C886)</f>
        <v>Комплект для сауны (махра тонк. однотонный №1)</v>
      </c>
      <c r="E886" s="5" t="s">
        <v>974</v>
      </c>
      <c r="F886" s="11" t="s">
        <v>6250</v>
      </c>
      <c r="G886" s="6">
        <v>1126</v>
      </c>
      <c r="H886" t="s">
        <v>1314</v>
      </c>
      <c r="I886" t="str">
        <f>CONCATENATE("http://opt.sauna-shops.ru/532-4-bannyj-tekstil/",A886,"-",H886,".html")</f>
        <v>http://opt.sauna-shops.ru/532-4-bannyj-tekstil/1132-komplekt-dlya-sauny-makhra-tonk-odnotonnyj-1.html</v>
      </c>
      <c r="J886" s="2" t="str">
        <f t="shared" si="19"/>
        <v>http://opt.sauna-shops.ru/532-4-bannyj-tekstil/1132-komplekt-dlya-sauny-makhra-tonk-odnotonnyj-1.html</v>
      </c>
      <c r="K886" s="5"/>
    </row>
    <row r="887" spans="1:11" x14ac:dyDescent="0.25">
      <c r="A887" s="10">
        <v>1133</v>
      </c>
      <c r="B887" s="5" t="s">
        <v>6058</v>
      </c>
      <c r="C887" s="5" t="s">
        <v>1315</v>
      </c>
      <c r="D887" s="5" t="str">
        <f>HYPERLINK(I887, C887)</f>
        <v>Комплект для сауны (махра тонк. однотонный №2)</v>
      </c>
      <c r="E887" s="5" t="s">
        <v>974</v>
      </c>
      <c r="F887" s="11" t="s">
        <v>6250</v>
      </c>
      <c r="G887" s="6">
        <v>1127</v>
      </c>
      <c r="H887" t="s">
        <v>1316</v>
      </c>
      <c r="I887" t="str">
        <f>CONCATENATE("http://opt.sauna-shops.ru/532-4-bannyj-tekstil/",A887,"-",H887,".html")</f>
        <v>http://opt.sauna-shops.ru/532-4-bannyj-tekstil/1133-komplekt-dlya-sauny-makhra-tonk-odnotonnyj-2.html</v>
      </c>
      <c r="J887" s="2" t="str">
        <f t="shared" si="19"/>
        <v>http://opt.sauna-shops.ru/532-4-bannyj-tekstil/1133-komplekt-dlya-sauny-makhra-tonk-odnotonnyj-2.html</v>
      </c>
      <c r="K887" s="5"/>
    </row>
    <row r="888" spans="1:11" x14ac:dyDescent="0.25">
      <c r="A888" s="10">
        <v>1134</v>
      </c>
      <c r="B888" s="5" t="s">
        <v>6058</v>
      </c>
      <c r="C888" s="5" t="s">
        <v>1317</v>
      </c>
      <c r="D888" s="5" t="str">
        <f>HYPERLINK(I888, C888)</f>
        <v>Комплект для сауны (махра тонк., полоска №1)</v>
      </c>
      <c r="E888" s="5" t="s">
        <v>974</v>
      </c>
      <c r="F888" s="11" t="s">
        <v>6250</v>
      </c>
      <c r="G888" s="6">
        <v>1128</v>
      </c>
      <c r="H888" t="s">
        <v>1318</v>
      </c>
      <c r="I888" t="str">
        <f>CONCATENATE("http://opt.sauna-shops.ru/532-4-bannyj-tekstil/",A888,"-",H888,".html")</f>
        <v>http://opt.sauna-shops.ru/532-4-bannyj-tekstil/1134-komplekt-dlya-sauny-makhra-tonk-poloska-1.html</v>
      </c>
      <c r="J888" s="2" t="str">
        <f t="shared" si="19"/>
        <v>http://opt.sauna-shops.ru/532-4-bannyj-tekstil/1134-komplekt-dlya-sauny-makhra-tonk-poloska-1.html</v>
      </c>
      <c r="K888" s="5"/>
    </row>
    <row r="889" spans="1:11" x14ac:dyDescent="0.25">
      <c r="A889" s="10">
        <v>1135</v>
      </c>
      <c r="B889" s="5" t="s">
        <v>6058</v>
      </c>
      <c r="C889" s="5" t="s">
        <v>1319</v>
      </c>
      <c r="D889" s="5" t="str">
        <f>HYPERLINK(I889, C889)</f>
        <v>Комплект для сауны (махра тонк., полоска №2)</v>
      </c>
      <c r="E889" s="5" t="s">
        <v>974</v>
      </c>
      <c r="F889" s="11" t="s">
        <v>6250</v>
      </c>
      <c r="G889" s="6">
        <v>1129</v>
      </c>
      <c r="H889" t="s">
        <v>1320</v>
      </c>
      <c r="I889" t="str">
        <f>CONCATENATE("http://opt.sauna-shops.ru/532-4-bannyj-tekstil/",A889,"-",H889,".html")</f>
        <v>http://opt.sauna-shops.ru/532-4-bannyj-tekstil/1135-komplekt-dlya-sauny-makhra-tonk-poloska-2.html</v>
      </c>
      <c r="J889" s="2" t="str">
        <f t="shared" si="19"/>
        <v>http://opt.sauna-shops.ru/532-4-bannyj-tekstil/1135-komplekt-dlya-sauny-makhra-tonk-poloska-2.html</v>
      </c>
      <c r="K889" s="5"/>
    </row>
    <row r="890" spans="1:11" x14ac:dyDescent="0.25">
      <c r="A890" s="10">
        <v>1136</v>
      </c>
      <c r="B890" s="5" t="s">
        <v>6058</v>
      </c>
      <c r="C890" s="5" t="s">
        <v>1321</v>
      </c>
      <c r="D890" s="5" t="str">
        <f>HYPERLINK(I890, C890)</f>
        <v>Простынь для бани (1 шт.)</v>
      </c>
      <c r="E890" s="5" t="s">
        <v>974</v>
      </c>
      <c r="F890" s="11" t="s">
        <v>6073</v>
      </c>
      <c r="G890" s="6">
        <v>1130</v>
      </c>
      <c r="H890" t="s">
        <v>1322</v>
      </c>
      <c r="I890" t="str">
        <f>CONCATENATE("http://opt.sauna-shops.ru/532-4-bannyj-tekstil/",A890,"-",H890,".html")</f>
        <v>http://opt.sauna-shops.ru/532-4-bannyj-tekstil/1136-prostyn-dlya-bani-1-sht.html</v>
      </c>
      <c r="J890" s="2" t="str">
        <f t="shared" si="19"/>
        <v>http://opt.sauna-shops.ru/532-4-bannyj-tekstil/1136-prostyn-dlya-bani-1-sht.html</v>
      </c>
      <c r="K890" s="5"/>
    </row>
    <row r="891" spans="1:11" x14ac:dyDescent="0.25">
      <c r="A891" s="10">
        <v>1137</v>
      </c>
      <c r="B891" s="5" t="s">
        <v>6058</v>
      </c>
      <c r="C891" s="5" t="s">
        <v>1323</v>
      </c>
      <c r="D891" s="5" t="str">
        <f>HYPERLINK(I891, C891)</f>
        <v>Простынь для бани комп.</v>
      </c>
      <c r="E891" s="5" t="s">
        <v>974</v>
      </c>
      <c r="F891" s="11" t="s">
        <v>6100</v>
      </c>
      <c r="G891" s="6">
        <v>1131</v>
      </c>
      <c r="H891" t="s">
        <v>1324</v>
      </c>
      <c r="I891" t="str">
        <f>CONCATENATE("http://opt.sauna-shops.ru/532-4-bannyj-tekstil/",A891,"-",H891,".html")</f>
        <v>http://opt.sauna-shops.ru/532-4-bannyj-tekstil/1137-prostyn-dlya-bani-komp.html</v>
      </c>
      <c r="J891" s="2" t="str">
        <f t="shared" si="19"/>
        <v>http://opt.sauna-shops.ru/532-4-bannyj-tekstil/1137-prostyn-dlya-bani-komp.html</v>
      </c>
      <c r="K891" s="5"/>
    </row>
    <row r="892" spans="1:11" x14ac:dyDescent="0.25">
      <c r="A892" s="10">
        <v>1138</v>
      </c>
      <c r="B892" s="5" t="s">
        <v>6058</v>
      </c>
      <c r="C892" s="5" t="s">
        <v>1325</v>
      </c>
      <c r="D892" s="5" t="str">
        <f>HYPERLINK(I892, C892)</f>
        <v>Комплект для бани муж. махра XXL (килт, шапка) Б251</v>
      </c>
      <c r="E892" s="5" t="s">
        <v>974</v>
      </c>
      <c r="F892" s="11" t="s">
        <v>6250</v>
      </c>
      <c r="G892" s="6">
        <v>2114</v>
      </c>
      <c r="H892" t="s">
        <v>1326</v>
      </c>
      <c r="I892" t="str">
        <f>CONCATENATE("http://opt.sauna-shops.ru/532-4-bannyj-tekstil/",A892,"-",H892,".html")</f>
        <v>http://opt.sauna-shops.ru/532-4-bannyj-tekstil/1138-komplekt-dlya-bani-muzh-makhra-xxl-kilt-shapka-b251.html</v>
      </c>
      <c r="J892" s="2" t="str">
        <f t="shared" si="19"/>
        <v>http://opt.sauna-shops.ru/532-4-bannyj-tekstil/1138-komplekt-dlya-bani-muzh-makhra-xxl-kilt-shapka-b251.html</v>
      </c>
      <c r="K892" s="5"/>
    </row>
    <row r="893" spans="1:11" x14ac:dyDescent="0.25">
      <c r="A893" s="10">
        <v>1139</v>
      </c>
      <c r="B893" s="5" t="s">
        <v>6058</v>
      </c>
      <c r="C893" s="5" t="s">
        <v>1327</v>
      </c>
      <c r="D893" s="5" t="str">
        <f>HYPERLINK(I893, C893)</f>
        <v>Килт Юный банщик Б2521</v>
      </c>
      <c r="E893" s="5" t="s">
        <v>974</v>
      </c>
      <c r="F893" s="11" t="s">
        <v>6250</v>
      </c>
      <c r="G893" s="6">
        <v>2042</v>
      </c>
      <c r="H893" t="s">
        <v>1328</v>
      </c>
      <c r="I893" t="str">
        <f>CONCATENATE("http://opt.sauna-shops.ru/532-4-bannyj-tekstil/",A893,"-",H893,".html")</f>
        <v>http://opt.sauna-shops.ru/532-4-bannyj-tekstil/1139-kilt-yunyj-banshhik-b2521.html</v>
      </c>
      <c r="J893" s="2" t="str">
        <f t="shared" si="19"/>
        <v>http://opt.sauna-shops.ru/532-4-bannyj-tekstil/1139-kilt-yunyj-banshhik-b2521.html</v>
      </c>
      <c r="K893" s="5"/>
    </row>
    <row r="894" spans="1:11" x14ac:dyDescent="0.25">
      <c r="A894" s="10">
        <v>1140</v>
      </c>
      <c r="B894" s="5" t="s">
        <v>6058</v>
      </c>
      <c r="C894" s="5" t="s">
        <v>1329</v>
      </c>
      <c r="D894" s="5" t="str">
        <f>HYPERLINK(I894, C894)</f>
        <v>Комплект для бани мужской из жаккардовой махры (килт, шапка) Б253</v>
      </c>
      <c r="E894" s="5" t="s">
        <v>974</v>
      </c>
      <c r="F894" s="11" t="s">
        <v>6250</v>
      </c>
      <c r="G894" s="6">
        <v>2043</v>
      </c>
      <c r="H894" t="s">
        <v>1330</v>
      </c>
      <c r="I894" t="str">
        <f>CONCATENATE("http://opt.sauna-shops.ru/532-4-bannyj-tekstil/",A894,"-",H894,".html")</f>
        <v>http://opt.sauna-shops.ru/532-4-bannyj-tekstil/1140-komplekt-dlya-bani-muzhskoj-iz-zhakkardovoj-makhry-kilt-shapka-b253.html</v>
      </c>
      <c r="J894" s="2" t="str">
        <f t="shared" si="19"/>
        <v>http://opt.sauna-shops.ru/532-4-bannyj-tekstil/1140-komplekt-dlya-bani-muzhskoj-iz-zhakkardovoj-makhry-kilt-shapka-b253.html</v>
      </c>
      <c r="K894" s="5"/>
    </row>
    <row r="895" spans="1:11" x14ac:dyDescent="0.25">
      <c r="A895" s="10">
        <v>1141</v>
      </c>
      <c r="B895" s="5" t="s">
        <v>6058</v>
      </c>
      <c r="C895" s="5" t="s">
        <v>1331</v>
      </c>
      <c r="D895" s="5" t="str">
        <f>HYPERLINK(I895, C895)</f>
        <v>Комплект для бани Люкс" жен. махра Л03 (чалма, парео, тапочки)"</v>
      </c>
      <c r="E895" s="5" t="s">
        <v>974</v>
      </c>
      <c r="F895" s="11" t="s">
        <v>6250</v>
      </c>
      <c r="G895" s="6">
        <v>2044</v>
      </c>
      <c r="H895" t="s">
        <v>1332</v>
      </c>
      <c r="I895" t="str">
        <f>CONCATENATE("http://opt.sauna-shops.ru/532-4-bannyj-tekstil/",A895,"-",H895,".html")</f>
        <v>http://opt.sauna-shops.ru/532-4-bannyj-tekstil/1141-komplekt-dlya-bani-lyuks-zhen-makhra-l03-chalma-pareo-tapochki.html</v>
      </c>
      <c r="J895" s="2" t="str">
        <f t="shared" si="19"/>
        <v>http://opt.sauna-shops.ru/532-4-bannyj-tekstil/1141-komplekt-dlya-bani-lyuks-zhen-makhra-l03-chalma-pareo-tapochki.html</v>
      </c>
      <c r="K895" s="5"/>
    </row>
    <row r="896" spans="1:11" x14ac:dyDescent="0.25">
      <c r="A896" s="10">
        <v>1142</v>
      </c>
      <c r="B896" s="5" t="s">
        <v>6058</v>
      </c>
      <c r="C896" s="5" t="s">
        <v>1333</v>
      </c>
      <c r="D896" s="5" t="str">
        <f>HYPERLINK(I896, C896)</f>
        <v>Комплект для бани Люкс-велюр" жен. Л031 (чалма,парео, тапочки)"</v>
      </c>
      <c r="E896" s="5" t="s">
        <v>974</v>
      </c>
      <c r="F896" s="11" t="s">
        <v>6250</v>
      </c>
      <c r="G896" s="6">
        <v>2045</v>
      </c>
      <c r="H896" t="s">
        <v>1334</v>
      </c>
      <c r="I896" t="str">
        <f>CONCATENATE("http://opt.sauna-shops.ru/532-4-bannyj-tekstil/",A896,"-",H896,".html")</f>
        <v>http://opt.sauna-shops.ru/532-4-bannyj-tekstil/1142-komplekt-dlya-bani-lyuks-velyur-zhen-l031-chalmapareo-tapochki.html</v>
      </c>
      <c r="J896" s="2" t="str">
        <f t="shared" si="19"/>
        <v>http://opt.sauna-shops.ru/532-4-bannyj-tekstil/1142-komplekt-dlya-bani-lyuks-velyur-zhen-l031-chalmapareo-tapochki.html</v>
      </c>
      <c r="K896" s="5"/>
    </row>
    <row r="897" spans="1:11" x14ac:dyDescent="0.25">
      <c r="A897" s="10">
        <v>1143</v>
      </c>
      <c r="B897" s="5" t="s">
        <v>6058</v>
      </c>
      <c r="C897" s="5" t="s">
        <v>1335</v>
      </c>
      <c r="D897" s="5" t="str">
        <f>HYPERLINK(I897, C897)</f>
        <v>Парео Юная банщица</v>
      </c>
      <c r="E897" s="5" t="s">
        <v>974</v>
      </c>
      <c r="F897" s="11" t="s">
        <v>6250</v>
      </c>
      <c r="G897" s="6">
        <v>2046</v>
      </c>
      <c r="H897" t="s">
        <v>1336</v>
      </c>
      <c r="I897" t="str">
        <f>CONCATENATE("http://opt.sauna-shops.ru/532-4-bannyj-tekstil/",A897,"-",H897,".html")</f>
        <v>http://opt.sauna-shops.ru/532-4-bannyj-tekstil/1143-pareo-yunaya-banshhica.html</v>
      </c>
      <c r="J897" s="2" t="str">
        <f t="shared" si="19"/>
        <v>http://opt.sauna-shops.ru/532-4-bannyj-tekstil/1143-pareo-yunaya-banshhica.html</v>
      </c>
      <c r="K897" s="5"/>
    </row>
    <row r="898" spans="1:11" x14ac:dyDescent="0.25">
      <c r="A898" s="10">
        <v>1144</v>
      </c>
      <c r="B898" s="5" t="s">
        <v>6058</v>
      </c>
      <c r="C898" s="5" t="s">
        <v>1337</v>
      </c>
      <c r="D898" s="5" t="str">
        <f>HYPERLINK(I898, C898)</f>
        <v>Комплект для бани Люкс" муж. махра (шапка, килт, тапочки) Л02"</v>
      </c>
      <c r="E898" s="5" t="s">
        <v>974</v>
      </c>
      <c r="F898" s="11" t="s">
        <v>6250</v>
      </c>
      <c r="G898" s="6">
        <v>2115</v>
      </c>
      <c r="H898" t="s">
        <v>1338</v>
      </c>
      <c r="I898" t="str">
        <f>CONCATENATE("http://opt.sauna-shops.ru/532-4-bannyj-tekstil/",A898,"-",H898,".html")</f>
        <v>http://opt.sauna-shops.ru/532-4-bannyj-tekstil/1144-komplekt-dlya-bani-lyuks-muzh-makhra-shapka-kilt-tapochki-l02.html</v>
      </c>
      <c r="J898" s="2" t="str">
        <f t="shared" si="19"/>
        <v>http://opt.sauna-shops.ru/532-4-bannyj-tekstil/1144-komplekt-dlya-bani-lyuks-muzh-makhra-shapka-kilt-tapochki-l02.html</v>
      </c>
      <c r="K898" s="5"/>
    </row>
    <row r="899" spans="1:11" x14ac:dyDescent="0.25">
      <c r="A899" s="10">
        <v>1145</v>
      </c>
      <c r="B899" s="5" t="s">
        <v>6058</v>
      </c>
      <c r="C899" s="5" t="s">
        <v>1339</v>
      </c>
      <c r="D899" s="5" t="str">
        <f>HYPERLINK(I899, C899)</f>
        <v>Килтдля бани муж. махра Б252</v>
      </c>
      <c r="E899" s="5" t="s">
        <v>974</v>
      </c>
      <c r="F899" s="11" t="s">
        <v>6250</v>
      </c>
      <c r="G899" s="6">
        <v>2134</v>
      </c>
      <c r="H899" t="s">
        <v>1340</v>
      </c>
      <c r="I899" t="str">
        <f>CONCATENATE("http://opt.sauna-shops.ru/532-4-bannyj-tekstil/",A899,"-",H899,".html")</f>
        <v>http://opt.sauna-shops.ru/532-4-bannyj-tekstil/1145-kiltdlya-bani-muzh-makhra-b252.html</v>
      </c>
      <c r="J899" s="2" t="str">
        <f t="shared" si="19"/>
        <v>http://opt.sauna-shops.ru/532-4-bannyj-tekstil/1145-kiltdlya-bani-muzh-makhra-b252.html</v>
      </c>
      <c r="K899" s="5"/>
    </row>
    <row r="900" spans="1:11" x14ac:dyDescent="0.25">
      <c r="A900" s="10">
        <v>1146</v>
      </c>
      <c r="B900" s="5" t="s">
        <v>6058</v>
      </c>
      <c r="C900" s="5" t="s">
        <v>1341</v>
      </c>
      <c r="D900" s="5" t="str">
        <f>HYPERLINK(I900, C900)</f>
        <v>Комплект для бани  жен. из жаккардовой махры (чалма, парео) Б263</v>
      </c>
      <c r="E900" s="5" t="s">
        <v>974</v>
      </c>
      <c r="F900" s="11" t="s">
        <v>6250</v>
      </c>
      <c r="G900" s="6">
        <v>2135</v>
      </c>
      <c r="H900" t="s">
        <v>1342</v>
      </c>
      <c r="I900" t="str">
        <f>CONCATENATE("http://opt.sauna-shops.ru/532-4-bannyj-tekstil/",A900,"-",H900,".html")</f>
        <v>http://opt.sauna-shops.ru/532-4-bannyj-tekstil/1146-komplekt-dlya-bani-zhen-iz-zhakkardovoj-makhry-chalma-pareo-b263.html</v>
      </c>
      <c r="J900" s="2" t="str">
        <f t="shared" si="19"/>
        <v>http://opt.sauna-shops.ru/532-4-bannyj-tekstil/1146-komplekt-dlya-bani-zhen-iz-zhakkardovoj-makhry-chalma-pareo-b263.html</v>
      </c>
      <c r="K900" s="5"/>
    </row>
    <row r="901" spans="1:11" x14ac:dyDescent="0.25">
      <c r="A901" s="10">
        <v>1147</v>
      </c>
      <c r="B901" s="5" t="s">
        <v>6058</v>
      </c>
      <c r="C901" s="5" t="s">
        <v>1343</v>
      </c>
      <c r="D901" s="5" t="str">
        <f>HYPERLINK(I901, C901)</f>
        <v>Комплект для бани  жен. махра (чалма, парео) Б26</v>
      </c>
      <c r="E901" s="5" t="s">
        <v>974</v>
      </c>
      <c r="F901" s="11" t="s">
        <v>6250</v>
      </c>
      <c r="G901" s="6">
        <v>2136</v>
      </c>
      <c r="H901" t="s">
        <v>1344</v>
      </c>
      <c r="I901" t="str">
        <f>CONCATENATE("http://opt.sauna-shops.ru/532-4-bannyj-tekstil/",A901,"-",H901,".html")</f>
        <v>http://opt.sauna-shops.ru/532-4-bannyj-tekstil/1147-komplekt-dlya-bani-zhen-makhra-chalma-pareo-b26.html</v>
      </c>
      <c r="J901" s="2" t="str">
        <f t="shared" si="19"/>
        <v>http://opt.sauna-shops.ru/532-4-bannyj-tekstil/1147-komplekt-dlya-bani-zhen-makhra-chalma-pareo-b26.html</v>
      </c>
      <c r="K901" s="5"/>
    </row>
    <row r="902" spans="1:11" x14ac:dyDescent="0.25">
      <c r="A902" s="10">
        <v>1148</v>
      </c>
      <c r="B902" s="5" t="s">
        <v>6058</v>
      </c>
      <c r="C902" s="5" t="s">
        <v>1345</v>
      </c>
      <c r="D902" s="5" t="str">
        <f>HYPERLINK(I902, C902)</f>
        <v>Комплект для бани (накидка, полотенце) БН881</v>
      </c>
      <c r="E902" s="5" t="s">
        <v>974</v>
      </c>
      <c r="F902" s="11" t="s">
        <v>6250</v>
      </c>
      <c r="G902" s="6">
        <v>2137</v>
      </c>
      <c r="H902" t="s">
        <v>1346</v>
      </c>
      <c r="I902" t="str">
        <f>CONCATENATE("http://opt.sauna-shops.ru/532-4-bannyj-tekstil/",A902,"-",H902,".html")</f>
        <v>http://opt.sauna-shops.ru/532-4-bannyj-tekstil/1148-komplekt-dlya-bani-nakidka-polotence-bn881.html</v>
      </c>
      <c r="J902" s="2" t="str">
        <f t="shared" si="19"/>
        <v>http://opt.sauna-shops.ru/532-4-bannyj-tekstil/1148-komplekt-dlya-bani-nakidka-polotence-bn881.html</v>
      </c>
      <c r="K902" s="5"/>
    </row>
    <row r="903" spans="1:11" x14ac:dyDescent="0.25">
      <c r="A903" s="10">
        <v>1149</v>
      </c>
      <c r="B903" s="5" t="s">
        <v>6058</v>
      </c>
      <c r="C903" s="5" t="s">
        <v>1347</v>
      </c>
      <c r="D903" s="5" t="str">
        <f>HYPERLINK(I903, C903)</f>
        <v>Комплект для бани муж. махра Б25 (шапка, килт)</v>
      </c>
      <c r="E903" s="5" t="s">
        <v>974</v>
      </c>
      <c r="F903" s="11" t="s">
        <v>6250</v>
      </c>
      <c r="G903" s="6">
        <v>2138</v>
      </c>
      <c r="H903" t="s">
        <v>1348</v>
      </c>
      <c r="I903" t="str">
        <f>CONCATENATE("http://opt.sauna-shops.ru/532-4-bannyj-tekstil/",A903,"-",H903,".html")</f>
        <v>http://opt.sauna-shops.ru/532-4-bannyj-tekstil/1149-komplekt-dlya-bani-muzh-makhra-b25-shapka-kilt.html</v>
      </c>
      <c r="J903" s="2" t="str">
        <f t="shared" si="19"/>
        <v>http://opt.sauna-shops.ru/532-4-bannyj-tekstil/1149-komplekt-dlya-bani-muzh-makhra-b25-shapka-kilt.html</v>
      </c>
      <c r="K903" s="5"/>
    </row>
    <row r="904" spans="1:11" x14ac:dyDescent="0.25">
      <c r="A904" s="10">
        <v>1150</v>
      </c>
      <c r="B904" s="5" t="s">
        <v>6058</v>
      </c>
      <c r="C904" s="5" t="s">
        <v>1349</v>
      </c>
      <c r="D904" s="5" t="str">
        <f>HYPERLINK(I904, C904)</f>
        <v>Набор для сауны Трио (накидка, коврик, мочалка) Б03</v>
      </c>
      <c r="E904" s="5" t="s">
        <v>974</v>
      </c>
      <c r="F904" s="11" t="s">
        <v>6250</v>
      </c>
      <c r="G904" s="6">
        <v>2139</v>
      </c>
      <c r="H904" t="s">
        <v>1350</v>
      </c>
      <c r="I904" t="str">
        <f>CONCATENATE("http://opt.sauna-shops.ru/532-4-bannyj-tekstil/",A904,"-",H904,".html")</f>
        <v>http://opt.sauna-shops.ru/532-4-bannyj-tekstil/1150-nabor-dlya-sauny-trio-nakidka-kovrik-mochalka-b03.html</v>
      </c>
      <c r="J904" s="2" t="str">
        <f t="shared" si="19"/>
        <v>http://opt.sauna-shops.ru/532-4-bannyj-tekstil/1150-nabor-dlya-sauny-trio-nakidka-kovrik-mochalka-b03.html</v>
      </c>
      <c r="K904" s="5"/>
    </row>
    <row r="905" spans="1:11" x14ac:dyDescent="0.25">
      <c r="A905" s="10">
        <v>1151</v>
      </c>
      <c r="B905" s="5" t="s">
        <v>6058</v>
      </c>
      <c r="C905" s="5" t="s">
        <v>1351</v>
      </c>
      <c r="D905" s="5" t="str">
        <f>HYPERLINK(I905, C905)</f>
        <v>Парео для бани жен. махровое Б262</v>
      </c>
      <c r="E905" s="5" t="s">
        <v>974</v>
      </c>
      <c r="F905" s="11" t="s">
        <v>6250</v>
      </c>
      <c r="G905" s="6">
        <v>2140</v>
      </c>
      <c r="H905" t="s">
        <v>1352</v>
      </c>
      <c r="I905" t="str">
        <f>CONCATENATE("http://opt.sauna-shops.ru/532-4-bannyj-tekstil/",A905,"-",H905,".html")</f>
        <v>http://opt.sauna-shops.ru/532-4-bannyj-tekstil/1151-pareo-dlya-bani-zhen-makhrovoe-b262.html</v>
      </c>
      <c r="J905" s="2" t="str">
        <f t="shared" si="19"/>
        <v>http://opt.sauna-shops.ru/532-4-bannyj-tekstil/1151-pareo-dlya-bani-zhen-makhrovoe-b262.html</v>
      </c>
      <c r="K905" s="5"/>
    </row>
    <row r="906" spans="1:11" x14ac:dyDescent="0.25">
      <c r="A906" s="10">
        <v>1152</v>
      </c>
      <c r="B906" s="5" t="s">
        <v>6058</v>
      </c>
      <c r="C906" s="5" t="s">
        <v>1353</v>
      </c>
      <c r="D906" s="5" t="str">
        <f>HYPERLINK(I906, C906)</f>
        <v>Парео жен. вафля с печатью 70см БН85</v>
      </c>
      <c r="E906" s="5" t="s">
        <v>974</v>
      </c>
      <c r="F906" s="11" t="s">
        <v>6250</v>
      </c>
      <c r="G906" s="6">
        <v>2141</v>
      </c>
      <c r="H906" t="s">
        <v>1354</v>
      </c>
      <c r="I906" t="str">
        <f>CONCATENATE("http://opt.sauna-shops.ru/532-4-bannyj-tekstil/",A906,"-",H906,".html")</f>
        <v>http://opt.sauna-shops.ru/532-4-bannyj-tekstil/1152-pareo-zhen-vaflya-s-pechatyu-70sm-bn85.html</v>
      </c>
      <c r="J906" s="2" t="str">
        <f t="shared" si="19"/>
        <v>http://opt.sauna-shops.ru/532-4-bannyj-tekstil/1152-pareo-zhen-vaflya-s-pechatyu-70sm-bn85.html</v>
      </c>
      <c r="K906" s="5"/>
    </row>
    <row r="907" spans="1:11" x14ac:dyDescent="0.25">
      <c r="A907" s="10">
        <v>1153</v>
      </c>
      <c r="B907" s="5" t="s">
        <v>6058</v>
      </c>
      <c r="C907" s="5" t="s">
        <v>1355</v>
      </c>
      <c r="D907" s="5" t="str">
        <f>HYPERLINK(I907, C907)</f>
        <v>Полотенце для бани и сауны 150х75см БН39</v>
      </c>
      <c r="E907" s="5" t="s">
        <v>974</v>
      </c>
      <c r="F907" s="11" t="s">
        <v>6250</v>
      </c>
      <c r="G907" s="6">
        <v>2142</v>
      </c>
      <c r="H907" t="s">
        <v>1356</v>
      </c>
      <c r="I907" t="str">
        <f>CONCATENATE("http://opt.sauna-shops.ru/532-4-bannyj-tekstil/",A907,"-",H907,".html")</f>
        <v>http://opt.sauna-shops.ru/532-4-bannyj-tekstil/1153-polotence-dlya-bani-i-sauny-150kh75sm-bn39.html</v>
      </c>
      <c r="J907" s="2" t="str">
        <f t="shared" si="19"/>
        <v>http://opt.sauna-shops.ru/532-4-bannyj-tekstil/1153-polotence-dlya-bani-i-sauny-150kh75sm-bn39.html</v>
      </c>
      <c r="K907" s="5"/>
    </row>
    <row r="908" spans="1:11" x14ac:dyDescent="0.25">
      <c r="A908" s="10">
        <v>1154</v>
      </c>
      <c r="B908" s="5" t="s">
        <v>6058</v>
      </c>
      <c r="C908" s="5" t="s">
        <v>1357</v>
      </c>
      <c r="D908" s="5" t="str">
        <f>HYPERLINK(I908, C908)</f>
        <v>Килт для бани муж. цветной лён ЭКО</v>
      </c>
      <c r="E908" s="5" t="s">
        <v>974</v>
      </c>
      <c r="F908" s="11" t="s">
        <v>6101</v>
      </c>
      <c r="G908" s="6">
        <v>2278</v>
      </c>
      <c r="H908" t="s">
        <v>1358</v>
      </c>
      <c r="I908" t="str">
        <f>CONCATENATE("http://opt.sauna-shops.ru/532-4-bannyj-tekstil/",A908,"-",H908,".html")</f>
        <v>http://opt.sauna-shops.ru/532-4-bannyj-tekstil/1154-kilt-dlya-bani-muzh-cvetnoj-lyon-eko.html</v>
      </c>
      <c r="J908" s="2" t="str">
        <f t="shared" si="19"/>
        <v>http://opt.sauna-shops.ru/532-4-bannyj-tekstil/1154-kilt-dlya-bani-muzh-cvetnoj-lyon-eko.html</v>
      </c>
      <c r="K908" s="5"/>
    </row>
    <row r="909" spans="1:11" x14ac:dyDescent="0.25">
      <c r="A909" s="10">
        <v>1155</v>
      </c>
      <c r="B909" s="5" t="s">
        <v>6058</v>
      </c>
      <c r="C909" s="5" t="s">
        <v>1359</v>
      </c>
      <c r="D909" s="5" t="str">
        <f>HYPERLINK(I909, C909)</f>
        <v>Парео для бани цветной лён ЭКО</v>
      </c>
      <c r="E909" s="5" t="s">
        <v>974</v>
      </c>
      <c r="F909" s="11" t="s">
        <v>6078</v>
      </c>
      <c r="G909" s="6">
        <v>2279</v>
      </c>
      <c r="H909" t="s">
        <v>1360</v>
      </c>
      <c r="I909" t="str">
        <f>CONCATENATE("http://opt.sauna-shops.ru/532-4-bannyj-tekstil/",A909,"-",H909,".html")</f>
        <v>http://opt.sauna-shops.ru/532-4-bannyj-tekstil/1155-pareo-dlya-bani-cvetnoj-lyon-eko.html</v>
      </c>
      <c r="J909" s="2" t="str">
        <f t="shared" si="19"/>
        <v>http://opt.sauna-shops.ru/532-4-bannyj-tekstil/1155-pareo-dlya-bani-cvetnoj-lyon-eko.html</v>
      </c>
      <c r="K909" s="5"/>
    </row>
    <row r="910" spans="1:11" x14ac:dyDescent="0.25">
      <c r="A910" s="10">
        <v>1156</v>
      </c>
      <c r="B910" s="5" t="s">
        <v>6058</v>
      </c>
      <c r="C910" s="5" t="s">
        <v>1361</v>
      </c>
      <c r="D910" s="5" t="str">
        <f>HYPERLINK(I910, C910)</f>
        <v>Полотенце для бани 100х150 ЭКО 100% лён</v>
      </c>
      <c r="E910" s="5" t="s">
        <v>974</v>
      </c>
      <c r="F910" s="11" t="s">
        <v>6101</v>
      </c>
      <c r="G910" s="6">
        <v>2280</v>
      </c>
      <c r="H910" t="s">
        <v>1362</v>
      </c>
      <c r="I910" t="str">
        <f>CONCATENATE("http://opt.sauna-shops.ru/532-4-bannyj-tekstil/",A910,"-",H910,".html")</f>
        <v>http://opt.sauna-shops.ru/532-4-bannyj-tekstil/1156-polotence-dlya-bani-100kh150-eko-100-lyon.html</v>
      </c>
      <c r="J910" s="2" t="str">
        <f t="shared" si="19"/>
        <v>http://opt.sauna-shops.ru/532-4-bannyj-tekstil/1156-polotence-dlya-bani-100kh150-eko-100-lyon.html</v>
      </c>
      <c r="K910" s="5"/>
    </row>
    <row r="911" spans="1:11" x14ac:dyDescent="0.25">
      <c r="A911" s="10">
        <v>1157</v>
      </c>
      <c r="B911" s="5" t="s">
        <v>6058</v>
      </c>
      <c r="C911" s="5" t="s">
        <v>1363</v>
      </c>
      <c r="D911" s="5" t="str">
        <f>HYPERLINK(I911, C911)</f>
        <v>Набор SPA EVA</v>
      </c>
      <c r="E911" s="5" t="s">
        <v>974</v>
      </c>
      <c r="F911" s="11" t="s">
        <v>6250</v>
      </c>
      <c r="G911" s="6">
        <v>2521</v>
      </c>
      <c r="H911" t="s">
        <v>1364</v>
      </c>
      <c r="I911" t="str">
        <f>CONCATENATE("http://opt.sauna-shops.ru/532-4-bannyj-tekstil/",A911,"-",H911,".html")</f>
        <v>http://opt.sauna-shops.ru/532-4-bannyj-tekstil/1157-nabor-spa-eva.html</v>
      </c>
      <c r="J911" s="2" t="str">
        <f t="shared" si="19"/>
        <v>http://opt.sauna-shops.ru/532-4-bannyj-tekstil/1157-nabor-spa-eva.html</v>
      </c>
      <c r="K911" s="5"/>
    </row>
    <row r="912" spans="1:11" x14ac:dyDescent="0.25">
      <c r="A912" s="10">
        <v>1158</v>
      </c>
      <c r="B912" s="5" t="s">
        <v>6058</v>
      </c>
      <c r="C912" s="5" t="s">
        <v>1365</v>
      </c>
      <c r="D912" s="5" t="str">
        <f>HYPERLINK(I912, C912)</f>
        <v>Коврик-полотенце для бани (махра) Б02</v>
      </c>
      <c r="E912" s="5" t="s">
        <v>974</v>
      </c>
      <c r="F912" s="11" t="s">
        <v>6250</v>
      </c>
      <c r="G912" s="6">
        <v>2638</v>
      </c>
      <c r="H912" t="s">
        <v>1366</v>
      </c>
      <c r="I912" t="str">
        <f>CONCATENATE("http://opt.sauna-shops.ru/532-4-bannyj-tekstil/",A912,"-",H912,".html")</f>
        <v>http://opt.sauna-shops.ru/532-4-bannyj-tekstil/1158-kovrik-polotence-dlya-bani-makhra-b02.html</v>
      </c>
      <c r="J912" s="2" t="str">
        <f t="shared" si="19"/>
        <v>http://opt.sauna-shops.ru/532-4-bannyj-tekstil/1158-kovrik-polotence-dlya-bani-makhra-b02.html</v>
      </c>
      <c r="K912" s="5"/>
    </row>
    <row r="913" spans="1:11" x14ac:dyDescent="0.25">
      <c r="A913" s="10">
        <v>1159</v>
      </c>
      <c r="B913" s="5" t="s">
        <v>6058</v>
      </c>
      <c r="C913" s="5" t="s">
        <v>1367</v>
      </c>
      <c r="D913" s="5" t="str">
        <f>HYPERLINK(I913, C913)</f>
        <v>Комплект банный (шапка, варежка) Б15-1</v>
      </c>
      <c r="E913" s="5" t="s">
        <v>974</v>
      </c>
      <c r="F913" s="11" t="s">
        <v>6250</v>
      </c>
      <c r="G913" s="6">
        <v>2646</v>
      </c>
      <c r="H913" t="s">
        <v>1368</v>
      </c>
      <c r="I913" t="str">
        <f>CONCATENATE("http://opt.sauna-shops.ru/532-4-bannyj-tekstil/",A913,"-",H913,".html")</f>
        <v>http://opt.sauna-shops.ru/532-4-bannyj-tekstil/1159-komplekt-bannyj-shapka-varezhka-b15-1.html</v>
      </c>
      <c r="J913" s="2" t="str">
        <f t="shared" si="19"/>
        <v>http://opt.sauna-shops.ru/532-4-bannyj-tekstil/1159-komplekt-bannyj-shapka-varezhka-b15-1.html</v>
      </c>
      <c r="K913" s="5"/>
    </row>
    <row r="914" spans="1:11" x14ac:dyDescent="0.25">
      <c r="A914" s="10">
        <v>1160</v>
      </c>
      <c r="B914" s="5" t="s">
        <v>6058</v>
      </c>
      <c r="C914" s="5" t="s">
        <v>1369</v>
      </c>
      <c r="D914" s="5" t="str">
        <f>HYPERLINK(I914, C914)</f>
        <v>Комплект банный белый (шапка, варежка) Б15</v>
      </c>
      <c r="E914" s="5" t="s">
        <v>974</v>
      </c>
      <c r="F914" s="11" t="s">
        <v>6250</v>
      </c>
      <c r="G914" s="6">
        <v>2647</v>
      </c>
      <c r="H914" t="s">
        <v>1370</v>
      </c>
      <c r="I914" t="str">
        <f>CONCATENATE("http://opt.sauna-shops.ru/532-4-bannyj-tekstil/",A914,"-",H914,".html")</f>
        <v>http://opt.sauna-shops.ru/532-4-bannyj-tekstil/1160-komplekt-bannyj-belyj-shapka-varezhka-b15.html</v>
      </c>
      <c r="J914" s="2" t="str">
        <f t="shared" si="19"/>
        <v>http://opt.sauna-shops.ru/532-4-bannyj-tekstil/1160-komplekt-bannyj-belyj-shapka-varezhka-b15.html</v>
      </c>
      <c r="K914" s="5"/>
    </row>
    <row r="915" spans="1:11" x14ac:dyDescent="0.25">
      <c r="A915" s="10">
        <v>1161</v>
      </c>
      <c r="B915" s="5" t="s">
        <v>6058</v>
      </c>
      <c r="C915" s="5" t="s">
        <v>1371</v>
      </c>
      <c r="D915" s="5" t="str">
        <f>HYPERLINK(I915, C915)</f>
        <v>Комплект банный белый (шапка, коврик, варежка) Б16</v>
      </c>
      <c r="E915" s="5" t="s">
        <v>974</v>
      </c>
      <c r="F915" s="11" t="s">
        <v>6250</v>
      </c>
      <c r="G915" s="6">
        <v>2648</v>
      </c>
      <c r="H915" t="s">
        <v>1372</v>
      </c>
      <c r="I915" t="str">
        <f>CONCATENATE("http://opt.sauna-shops.ru/532-4-bannyj-tekstil/",A915,"-",H915,".html")</f>
        <v>http://opt.sauna-shops.ru/532-4-bannyj-tekstil/1161-komplekt-bannyj-belyj-shapka-kovrik-varezhka-b16.html</v>
      </c>
      <c r="J915" s="2" t="str">
        <f t="shared" si="19"/>
        <v>http://opt.sauna-shops.ru/532-4-bannyj-tekstil/1161-komplekt-bannyj-belyj-shapka-kovrik-varezhka-b16.html</v>
      </c>
      <c r="K915" s="5"/>
    </row>
    <row r="916" spans="1:11" x14ac:dyDescent="0.25">
      <c r="A916" s="10">
        <v>1162</v>
      </c>
      <c r="B916" s="5" t="s">
        <v>6058</v>
      </c>
      <c r="C916" s="5" t="s">
        <v>1373</v>
      </c>
      <c r="D916" s="5" t="str">
        <f>HYPERLINK(I916, C916)</f>
        <v>Комплект банный серый(шапка, варежка) Б152</v>
      </c>
      <c r="E916" s="5" t="s">
        <v>974</v>
      </c>
      <c r="F916" s="11" t="s">
        <v>6250</v>
      </c>
      <c r="G916" s="6">
        <v>2649</v>
      </c>
      <c r="H916" t="s">
        <v>1374</v>
      </c>
      <c r="I916" t="str">
        <f>CONCATENATE("http://opt.sauna-shops.ru/532-4-bannyj-tekstil/",A916,"-",H916,".html")</f>
        <v>http://opt.sauna-shops.ru/532-4-bannyj-tekstil/1162-komplekt-bannyj-seryjshapka-varezhka-b152.html</v>
      </c>
      <c r="J916" s="2" t="str">
        <f t="shared" ref="J916:J947" si="20">HYPERLINK(I916)</f>
        <v>http://opt.sauna-shops.ru/532-4-bannyj-tekstil/1162-komplekt-bannyj-seryjshapka-varezhka-b152.html</v>
      </c>
      <c r="K916" s="5"/>
    </row>
    <row r="917" spans="1:11" x14ac:dyDescent="0.25">
      <c r="A917" s="10">
        <v>1163</v>
      </c>
      <c r="B917" s="5" t="s">
        <v>6058</v>
      </c>
      <c r="C917" s="5" t="s">
        <v>1375</v>
      </c>
      <c r="D917" s="5" t="str">
        <f>HYPERLINK(I917, C917)</f>
        <v>Килт цветной лён с вышивкой</v>
      </c>
      <c r="E917" s="5" t="s">
        <v>974</v>
      </c>
      <c r="F917" s="11" t="s">
        <v>6250</v>
      </c>
      <c r="G917" s="6">
        <v>2704</v>
      </c>
      <c r="H917" t="s">
        <v>1376</v>
      </c>
      <c r="I917" t="str">
        <f>CONCATENATE("http://opt.sauna-shops.ru/532-4-bannyj-tekstil/",A917,"-",H917,".html")</f>
        <v>http://opt.sauna-shops.ru/532-4-bannyj-tekstil/1163-kilt-cvetnoj-lyon-s-vyshivkoj.html</v>
      </c>
      <c r="J917" s="2" t="str">
        <f t="shared" si="20"/>
        <v>http://opt.sauna-shops.ru/532-4-bannyj-tekstil/1163-kilt-cvetnoj-lyon-s-vyshivkoj.html</v>
      </c>
      <c r="K917" s="5"/>
    </row>
    <row r="918" spans="1:11" x14ac:dyDescent="0.25">
      <c r="A918" s="10">
        <v>1164</v>
      </c>
      <c r="B918" s="5" t="s">
        <v>6058</v>
      </c>
      <c r="C918" s="5" t="s">
        <v>1377</v>
      </c>
      <c r="D918" s="5" t="str">
        <f>HYPERLINK(I918, C918)</f>
        <v>Комплект махра односторон. жен. (трио)</v>
      </c>
      <c r="E918" s="5" t="s">
        <v>974</v>
      </c>
      <c r="F918" s="11" t="s">
        <v>6102</v>
      </c>
      <c r="G918" s="6">
        <v>3145</v>
      </c>
      <c r="H918" t="s">
        <v>1378</v>
      </c>
      <c r="I918" t="str">
        <f>CONCATENATE("http://opt.sauna-shops.ru/532-4-bannyj-tekstil/",A918,"-",H918,".html")</f>
        <v>http://opt.sauna-shops.ru/532-4-bannyj-tekstil/1164-komplekt-makhra-odnostoron-zhen-trio.html</v>
      </c>
      <c r="J918" s="2" t="str">
        <f t="shared" si="20"/>
        <v>http://opt.sauna-shops.ru/532-4-bannyj-tekstil/1164-komplekt-makhra-odnostoron-zhen-trio.html</v>
      </c>
      <c r="K918" s="5"/>
    </row>
    <row r="919" spans="1:11" x14ac:dyDescent="0.25">
      <c r="A919" s="10">
        <v>1165</v>
      </c>
      <c r="B919" s="5" t="s">
        <v>6058</v>
      </c>
      <c r="C919" s="5" t="s">
        <v>1379</v>
      </c>
      <c r="D919" s="5" t="str">
        <f>HYPERLINK(I919, C919)</f>
        <v>Комплект махра односторон. муж. (трио)</v>
      </c>
      <c r="E919" s="5" t="s">
        <v>974</v>
      </c>
      <c r="F919" s="11" t="s">
        <v>6102</v>
      </c>
      <c r="G919" s="6">
        <v>3146</v>
      </c>
      <c r="H919" t="s">
        <v>1380</v>
      </c>
      <c r="I919" t="str">
        <f>CONCATENATE("http://opt.sauna-shops.ru/532-4-bannyj-tekstil/",A919,"-",H919,".html")</f>
        <v>http://opt.sauna-shops.ru/532-4-bannyj-tekstil/1165-komplekt-makhra-odnostoron-muzh-trio.html</v>
      </c>
      <c r="J919" s="2" t="str">
        <f t="shared" si="20"/>
        <v>http://opt.sauna-shops.ru/532-4-bannyj-tekstil/1165-komplekt-makhra-odnostoron-muzh-trio.html</v>
      </c>
      <c r="K919" s="5"/>
    </row>
    <row r="920" spans="1:11" x14ac:dyDescent="0.25">
      <c r="A920" s="10">
        <v>1166</v>
      </c>
      <c r="B920" s="5" t="s">
        <v>6058</v>
      </c>
      <c r="C920" s="5" t="s">
        <v>1381</v>
      </c>
      <c r="D920" s="5" t="str">
        <f>HYPERLINK(I920, C920)</f>
        <v>Накидка для бани махра жен.</v>
      </c>
      <c r="E920" s="5" t="s">
        <v>974</v>
      </c>
      <c r="F920" s="11" t="s">
        <v>6103</v>
      </c>
      <c r="G920" s="6">
        <v>3159</v>
      </c>
      <c r="H920" t="s">
        <v>1382</v>
      </c>
      <c r="I920" t="str">
        <f>CONCATENATE("http://opt.sauna-shops.ru/532-4-bannyj-tekstil/",A920,"-",H920,".html")</f>
        <v>http://opt.sauna-shops.ru/532-4-bannyj-tekstil/1166-nakidka-dlya-bani-makhra-zhen.html</v>
      </c>
      <c r="J920" s="2" t="str">
        <f t="shared" si="20"/>
        <v>http://opt.sauna-shops.ru/532-4-bannyj-tekstil/1166-nakidka-dlya-bani-makhra-zhen.html</v>
      </c>
      <c r="K920" s="5"/>
    </row>
    <row r="921" spans="1:11" x14ac:dyDescent="0.25">
      <c r="A921" s="10">
        <v>1167</v>
      </c>
      <c r="B921" s="5" t="s">
        <v>6058</v>
      </c>
      <c r="C921" s="5" t="s">
        <v>1383</v>
      </c>
      <c r="D921" s="5" t="str">
        <f>HYPERLINK(I921, C921)</f>
        <v>Накидка махра муж. про-во Россия</v>
      </c>
      <c r="E921" s="5" t="s">
        <v>974</v>
      </c>
      <c r="F921" s="11" t="s">
        <v>6103</v>
      </c>
      <c r="G921" s="6">
        <v>3161</v>
      </c>
      <c r="H921" t="s">
        <v>1384</v>
      </c>
      <c r="I921" t="str">
        <f>CONCATENATE("http://opt.sauna-shops.ru/532-4-bannyj-tekstil/",A921,"-",H921,".html")</f>
        <v>http://opt.sauna-shops.ru/532-4-bannyj-tekstil/1167-nakidka-makhra-muzh-pro-vo-rossiya.html</v>
      </c>
      <c r="J921" s="2" t="str">
        <f t="shared" si="20"/>
        <v>http://opt.sauna-shops.ru/532-4-bannyj-tekstil/1167-nakidka-makhra-muzh-pro-vo-rossiya.html</v>
      </c>
      <c r="K921" s="5"/>
    </row>
    <row r="922" spans="1:11" x14ac:dyDescent="0.25">
      <c r="A922" s="10">
        <v>1168</v>
      </c>
      <c r="B922" s="5" t="s">
        <v>6058</v>
      </c>
      <c r="C922" s="5" t="s">
        <v>1385</v>
      </c>
      <c r="D922" s="5" t="str">
        <f>HYPERLINK(I922, C922)</f>
        <v>Парео лён цветной без выш.  жен.</v>
      </c>
      <c r="E922" s="5" t="s">
        <v>974</v>
      </c>
      <c r="F922" s="11" t="s">
        <v>6074</v>
      </c>
      <c r="G922" s="6">
        <v>3162</v>
      </c>
      <c r="H922" t="s">
        <v>1386</v>
      </c>
      <c r="I922" t="str">
        <f>CONCATENATE("http://opt.sauna-shops.ru/532-4-bannyj-tekstil/",A922,"-",H922,".html")</f>
        <v>http://opt.sauna-shops.ru/532-4-bannyj-tekstil/1168-pareo-lyon-cvetnoj-bez-vysh-zhen.html</v>
      </c>
      <c r="J922" s="2" t="str">
        <f t="shared" si="20"/>
        <v>http://opt.sauna-shops.ru/532-4-bannyj-tekstil/1168-pareo-lyon-cvetnoj-bez-vysh-zhen.html</v>
      </c>
      <c r="K922" s="5"/>
    </row>
    <row r="923" spans="1:11" x14ac:dyDescent="0.25">
      <c r="A923" s="10">
        <v>1169</v>
      </c>
      <c r="B923" s="5" t="s">
        <v>6058</v>
      </c>
      <c r="C923" s="5" t="s">
        <v>1387</v>
      </c>
      <c r="D923" s="5" t="str">
        <f>HYPERLINK(I923, C923)</f>
        <v>Халат мужской, односторонняя махра</v>
      </c>
      <c r="E923" s="5" t="s">
        <v>974</v>
      </c>
      <c r="F923" s="11" t="s">
        <v>6250</v>
      </c>
      <c r="G923" s="6">
        <v>3327</v>
      </c>
      <c r="H923" t="s">
        <v>1388</v>
      </c>
      <c r="I923" t="str">
        <f>CONCATENATE("http://opt.sauna-shops.ru/532-4-bannyj-tekstil/",A923,"-",H923,".html")</f>
        <v>http://opt.sauna-shops.ru/532-4-bannyj-tekstil/1169-khalat-muzhskoj-odnostoronnyaya-makhra.html</v>
      </c>
      <c r="J923" s="2" t="str">
        <f t="shared" si="20"/>
        <v>http://opt.sauna-shops.ru/532-4-bannyj-tekstil/1169-khalat-muzhskoj-odnostoronnyaya-makhra.html</v>
      </c>
      <c r="K923" s="5"/>
    </row>
    <row r="924" spans="1:11" x14ac:dyDescent="0.25">
      <c r="A924" s="10">
        <v>1170</v>
      </c>
      <c r="B924" s="5" t="s">
        <v>6058</v>
      </c>
      <c r="C924" s="5" t="s">
        <v>1389</v>
      </c>
      <c r="D924" s="5" t="str">
        <f>HYPERLINK(I924, C924)</f>
        <v>Халат женский, односторонняя махра</v>
      </c>
      <c r="E924" s="5" t="s">
        <v>974</v>
      </c>
      <c r="F924" s="11" t="s">
        <v>6250</v>
      </c>
      <c r="G924" s="6">
        <v>3329</v>
      </c>
      <c r="H924" t="s">
        <v>1390</v>
      </c>
      <c r="I924" t="str">
        <f>CONCATENATE("http://opt.sauna-shops.ru/532-4-bannyj-tekstil/",A924,"-",H924,".html")</f>
        <v>http://opt.sauna-shops.ru/532-4-bannyj-tekstil/1170-khalat-zhenskij-odnostoronnyaya-makhra.html</v>
      </c>
      <c r="J924" s="2" t="str">
        <f t="shared" si="20"/>
        <v>http://opt.sauna-shops.ru/532-4-bannyj-tekstil/1170-khalat-zhenskij-odnostoronnyaya-makhra.html</v>
      </c>
      <c r="K924" s="5"/>
    </row>
    <row r="925" spans="1:11" x14ac:dyDescent="0.25">
      <c r="A925" s="10">
        <v>1171</v>
      </c>
      <c r="B925" s="5" t="s">
        <v>6058</v>
      </c>
      <c r="C925" s="5" t="s">
        <v>1391</v>
      </c>
      <c r="D925" s="5" t="str">
        <f>HYPERLINK(I925, C925)</f>
        <v>Парео махровое женское</v>
      </c>
      <c r="E925" s="5" t="s">
        <v>974</v>
      </c>
      <c r="F925" s="11" t="s">
        <v>6103</v>
      </c>
      <c r="G925" s="6">
        <v>3515</v>
      </c>
      <c r="H925" t="s">
        <v>1392</v>
      </c>
      <c r="I925" t="str">
        <f>CONCATENATE("http://opt.sauna-shops.ru/532-4-bannyj-tekstil/",A925,"-",H925,".html")</f>
        <v>http://opt.sauna-shops.ru/532-4-bannyj-tekstil/1171-pareo-makhrovoe-zhenskoe.html</v>
      </c>
      <c r="J925" s="2" t="str">
        <f t="shared" si="20"/>
        <v>http://opt.sauna-shops.ru/532-4-bannyj-tekstil/1171-pareo-makhrovoe-zhenskoe.html</v>
      </c>
      <c r="K925" s="5"/>
    </row>
    <row r="926" spans="1:11" x14ac:dyDescent="0.25">
      <c r="A926" s="10">
        <v>1172</v>
      </c>
      <c r="B926" s="5" t="s">
        <v>6058</v>
      </c>
      <c r="C926" s="5" t="s">
        <v>1393</v>
      </c>
      <c r="D926" s="5" t="str">
        <f>HYPERLINK(I926, C926)</f>
        <v>Парео 2-х стороннее махра</v>
      </c>
      <c r="E926" s="5" t="s">
        <v>974</v>
      </c>
      <c r="F926" s="11" t="s">
        <v>6104</v>
      </c>
      <c r="G926" s="6">
        <v>3516</v>
      </c>
      <c r="H926" t="s">
        <v>1394</v>
      </c>
      <c r="I926" t="str">
        <f>CONCATENATE("http://opt.sauna-shops.ru/532-4-bannyj-tekstil/",A926,"-",H926,".html")</f>
        <v>http://opt.sauna-shops.ru/532-4-bannyj-tekstil/1172-pareo-2-kh-storonnee-makhra.html</v>
      </c>
      <c r="J926" s="2" t="str">
        <f t="shared" si="20"/>
        <v>http://opt.sauna-shops.ru/532-4-bannyj-tekstil/1172-pareo-2-kh-storonnee-makhra.html</v>
      </c>
      <c r="K926" s="5"/>
    </row>
    <row r="927" spans="1:11" x14ac:dyDescent="0.25">
      <c r="A927" s="10">
        <v>1173</v>
      </c>
      <c r="B927" s="5" t="s">
        <v>6058</v>
      </c>
      <c r="C927" s="5" t="s">
        <v>1395</v>
      </c>
      <c r="D927" s="5" t="str">
        <f>HYPERLINK(I927, C927)</f>
        <v>Килт для сауны, вафельный пр-во Турция 60х150 см</v>
      </c>
      <c r="E927" s="5" t="s">
        <v>974</v>
      </c>
      <c r="F927" s="11" t="s">
        <v>6105</v>
      </c>
      <c r="G927" s="6">
        <v>3704</v>
      </c>
      <c r="H927" t="s">
        <v>1396</v>
      </c>
      <c r="I927" t="str">
        <f>CONCATENATE("http://opt.sauna-shops.ru/532-4-bannyj-tekstil/",A927,"-",H927,".html")</f>
        <v>http://opt.sauna-shops.ru/532-4-bannyj-tekstil/1173-kilt-dlya-sauny-vafelnyj-pr-vo-turciya-60kh150-sm.html</v>
      </c>
      <c r="J927" s="2" t="str">
        <f t="shared" si="20"/>
        <v>http://opt.sauna-shops.ru/532-4-bannyj-tekstil/1173-kilt-dlya-sauny-vafelnyj-pr-vo-turciya-60kh150-sm.html</v>
      </c>
      <c r="K927" s="5"/>
    </row>
    <row r="928" spans="1:11" x14ac:dyDescent="0.25">
      <c r="A928" s="10">
        <v>1174</v>
      </c>
      <c r="B928" s="5" t="s">
        <v>6058</v>
      </c>
      <c r="C928" s="5" t="s">
        <v>1397</v>
      </c>
      <c r="D928" s="5" t="str">
        <f>HYPERLINK(I928, C928)</f>
        <v>Парео для сауны вафельное Турция 150х80 см</v>
      </c>
      <c r="E928" s="5" t="s">
        <v>974</v>
      </c>
      <c r="F928" s="11" t="s">
        <v>6105</v>
      </c>
      <c r="G928" s="6">
        <v>3725</v>
      </c>
      <c r="H928" t="s">
        <v>1398</v>
      </c>
      <c r="I928" t="str">
        <f>CONCATENATE("http://opt.sauna-shops.ru/532-4-bannyj-tekstil/",A928,"-",H928,".html")</f>
        <v>http://opt.sauna-shops.ru/532-4-bannyj-tekstil/1174-pareo-dlya-sauny-vafelnoe-150kh80-sm.html</v>
      </c>
      <c r="J928" s="2" t="str">
        <f t="shared" si="20"/>
        <v>http://opt.sauna-shops.ru/532-4-bannyj-tekstil/1174-pareo-dlya-sauny-vafelnoe-150kh80-sm.html</v>
      </c>
      <c r="K928" s="5"/>
    </row>
    <row r="929" spans="1:11" x14ac:dyDescent="0.25">
      <c r="A929" s="10">
        <v>1175</v>
      </c>
      <c r="B929" s="5" t="s">
        <v>6058</v>
      </c>
      <c r="C929" s="5" t="s">
        <v>1399</v>
      </c>
      <c r="D929" s="5" t="str">
        <f>HYPERLINK(I929, C929)</f>
        <v>Полотенце из 100% хлопка 70х140 см BASIC-2</v>
      </c>
      <c r="E929" s="5" t="s">
        <v>974</v>
      </c>
      <c r="F929" s="11" t="s">
        <v>6106</v>
      </c>
      <c r="G929" s="6">
        <v>3726</v>
      </c>
      <c r="H929" t="s">
        <v>1400</v>
      </c>
      <c r="I929" t="str">
        <f>CONCATENATE("http://opt.sauna-shops.ru/532-4-bannyj-tekstil/",A929,"-",H929,".html")</f>
        <v>http://opt.sauna-shops.ru/532-4-bannyj-tekstil/1175-polotence-iz-100-khlopka-70kh140-sm-basic-2.html</v>
      </c>
      <c r="J929" s="2" t="str">
        <f t="shared" si="20"/>
        <v>http://opt.sauna-shops.ru/532-4-bannyj-tekstil/1175-polotence-iz-100-khlopka-70kh140-sm-basic-2.html</v>
      </c>
      <c r="K929" s="5"/>
    </row>
    <row r="930" spans="1:11" x14ac:dyDescent="0.25">
      <c r="A930" s="10">
        <v>1176</v>
      </c>
      <c r="B930" s="5" t="s">
        <v>6058</v>
      </c>
      <c r="C930" s="5" t="s">
        <v>1401</v>
      </c>
      <c r="D930" s="5" t="str">
        <f>HYPERLINK(I930, C930)</f>
        <v>Полотенце из 100% хлопка 50х90см  BASIC-2</v>
      </c>
      <c r="E930" s="5" t="s">
        <v>974</v>
      </c>
      <c r="F930" s="11" t="s">
        <v>6106</v>
      </c>
      <c r="G930" s="6">
        <v>3727</v>
      </c>
      <c r="H930" t="s">
        <v>1402</v>
      </c>
      <c r="I930" t="str">
        <f>CONCATENATE("http://opt.sauna-shops.ru/532-4-bannyj-tekstil/",A930,"-",H930,".html")</f>
        <v>http://opt.sauna-shops.ru/532-4-bannyj-tekstil/1176-polotence-iz-100-khlopka-50kh90sm-basic-2.html</v>
      </c>
      <c r="J930" s="2" t="str">
        <f t="shared" si="20"/>
        <v>http://opt.sauna-shops.ru/532-4-bannyj-tekstil/1176-polotence-iz-100-khlopka-50kh90sm-basic-2.html</v>
      </c>
      <c r="K930" s="5"/>
    </row>
    <row r="931" spans="1:11" x14ac:dyDescent="0.25">
      <c r="A931" s="10">
        <v>1177</v>
      </c>
      <c r="B931" s="5" t="s">
        <v>6058</v>
      </c>
      <c r="C931" s="5" t="s">
        <v>1403</v>
      </c>
      <c r="D931" s="5" t="str">
        <f>HYPERLINK(I931, C931)</f>
        <v>Полотенце из бамбука 50х90см Bamboo 1</v>
      </c>
      <c r="E931" s="5" t="s">
        <v>974</v>
      </c>
      <c r="F931" s="11" t="s">
        <v>6107</v>
      </c>
      <c r="G931" s="6">
        <v>3728</v>
      </c>
      <c r="H931" t="s">
        <v>1404</v>
      </c>
      <c r="I931" t="str">
        <f>CONCATENATE("http://opt.sauna-shops.ru/532-4-bannyj-tekstil/",A931,"-",H931,".html")</f>
        <v>http://opt.sauna-shops.ru/532-4-bannyj-tekstil/1177-polotence-iz-bambuka-50kh90sm-bamboo-1.html</v>
      </c>
      <c r="J931" s="2" t="str">
        <f t="shared" si="20"/>
        <v>http://opt.sauna-shops.ru/532-4-bannyj-tekstil/1177-polotence-iz-bambuka-50kh90sm-bamboo-1.html</v>
      </c>
      <c r="K931" s="5"/>
    </row>
    <row r="932" spans="1:11" x14ac:dyDescent="0.25">
      <c r="A932" s="10">
        <v>1178</v>
      </c>
      <c r="B932" s="5" t="s">
        <v>6058</v>
      </c>
      <c r="C932" s="5" t="s">
        <v>1405</v>
      </c>
      <c r="D932" s="5" t="str">
        <f>HYPERLINK(I932, C932)</f>
        <v>Простынь вафельная с рисунком  размер 195 х 145 см</v>
      </c>
      <c r="E932" s="5" t="s">
        <v>974</v>
      </c>
      <c r="F932" s="11" t="s">
        <v>6071</v>
      </c>
      <c r="G932" s="6">
        <v>3821</v>
      </c>
      <c r="H932" t="s">
        <v>1406</v>
      </c>
      <c r="I932" t="str">
        <f>CONCATENATE("http://opt.sauna-shops.ru/532-4-bannyj-tekstil/",A932,"-",H932,".html")</f>
        <v>http://opt.sauna-shops.ru/532-4-bannyj-tekstil/1178-prostyn-vafelnaya-s-risunkom-razmer-195-kh-145-sm.html</v>
      </c>
      <c r="J932" s="2" t="str">
        <f t="shared" si="20"/>
        <v>http://opt.sauna-shops.ru/532-4-bannyj-tekstil/1178-prostyn-vafelnaya-s-risunkom-razmer-195-kh-145-sm.html</v>
      </c>
      <c r="K932" s="5"/>
    </row>
    <row r="933" spans="1:11" x14ac:dyDescent="0.25">
      <c r="A933" s="10">
        <v>1179</v>
      </c>
      <c r="B933" s="5" t="s">
        <v>6058</v>
      </c>
      <c r="C933" s="5" t="s">
        <v>1407</v>
      </c>
      <c r="D933" s="5" t="str">
        <f>HYPERLINK(I933, C933)</f>
        <v>Полотенце вафельное с рисунком ( 95 х 145 см) Состав 100% хлопок</v>
      </c>
      <c r="E933" s="5" t="s">
        <v>974</v>
      </c>
      <c r="F933" s="11" t="s">
        <v>6108</v>
      </c>
      <c r="G933" s="6">
        <v>3822</v>
      </c>
      <c r="H933" t="s">
        <v>1408</v>
      </c>
      <c r="I933" t="str">
        <f>CONCATENATE("http://opt.sauna-shops.ru/532-4-bannyj-tekstil/",A933,"-",H933,".html")</f>
        <v>http://opt.sauna-shops.ru/532-4-bannyj-tekstil/1179-polotence-vafelnoe-s-risunkom-95-kh-145-sm-sostav-100-khlopok.html</v>
      </c>
      <c r="J933" s="2" t="str">
        <f t="shared" si="20"/>
        <v>http://opt.sauna-shops.ru/532-4-bannyj-tekstil/1179-polotence-vafelnoe-s-risunkom-95-kh-145-sm-sostav-100-khlopok.html</v>
      </c>
      <c r="K933" s="5"/>
    </row>
    <row r="934" spans="1:11" x14ac:dyDescent="0.25">
      <c r="A934" s="10">
        <v>1180</v>
      </c>
      <c r="B934" s="5" t="s">
        <v>6058</v>
      </c>
      <c r="C934" s="5" t="s">
        <v>1409</v>
      </c>
      <c r="D934" s="5" t="str">
        <f>HYPERLINK(I934, C934)</f>
        <v>Набор полотенец 6 штук (150 х90 см) пр-во Турция состав 100% хлопок</v>
      </c>
      <c r="E934" s="5" t="s">
        <v>974</v>
      </c>
      <c r="F934" s="11" t="s">
        <v>6250</v>
      </c>
      <c r="G934" s="6">
        <v>3823</v>
      </c>
      <c r="H934" t="s">
        <v>1410</v>
      </c>
      <c r="I934" t="str">
        <f>CONCATENATE("http://opt.sauna-shops.ru/532-4-bannyj-tekstil/",A934,"-",H934,".html")</f>
        <v>http://opt.sauna-shops.ru/532-4-bannyj-tekstil/1180-nabor-polotenec-6-shtuk-150-kh90-sm-pr-vo-turciya-sostav-100-khlopok.html</v>
      </c>
      <c r="J934" s="2" t="str">
        <f t="shared" si="20"/>
        <v>http://opt.sauna-shops.ru/532-4-bannyj-tekstil/1180-nabor-polotenec-6-shtuk-150-kh90-sm-pr-vo-turciya-sostav-100-khlopok.html</v>
      </c>
      <c r="K934" s="5"/>
    </row>
    <row r="935" spans="1:11" x14ac:dyDescent="0.25">
      <c r="A935" s="10">
        <v>1181</v>
      </c>
      <c r="B935" s="5" t="s">
        <v>6058</v>
      </c>
      <c r="C935" s="5" t="s">
        <v>1411</v>
      </c>
      <c r="D935" s="5" t="str">
        <f>HYPERLINK(I935, C935)</f>
        <v>Набор полотенец (3 шт.) размер 70 х 140 см состав 100 % хлопок пр-во Турция</v>
      </c>
      <c r="E935" s="5" t="s">
        <v>974</v>
      </c>
      <c r="F935" s="11" t="s">
        <v>6106</v>
      </c>
      <c r="G935" s="6">
        <v>3824</v>
      </c>
      <c r="H935" t="s">
        <v>1412</v>
      </c>
      <c r="I935" t="str">
        <f>CONCATENATE("http://opt.sauna-shops.ru/532-4-bannyj-tekstil/",A935,"-",H935,".html")</f>
        <v>http://opt.sauna-shops.ru/532-4-bannyj-tekstil/1181-nabor-polotenec-3-sht-razmer-70-kh-140-sm-sostav-100-khlopok-pr-vo-turciya.html</v>
      </c>
      <c r="J935" s="2" t="str">
        <f t="shared" si="20"/>
        <v>http://opt.sauna-shops.ru/532-4-bannyj-tekstil/1181-nabor-polotenec-3-sht-razmer-70-kh-140-sm-sostav-100-khlopok-pr-vo-turciya.html</v>
      </c>
      <c r="K935" s="5"/>
    </row>
    <row r="936" spans="1:11" x14ac:dyDescent="0.25">
      <c r="A936" s="10">
        <v>1182</v>
      </c>
      <c r="B936" s="5" t="s">
        <v>6058</v>
      </c>
      <c r="C936" s="5" t="s">
        <v>1413</v>
      </c>
      <c r="D936" s="5" t="str">
        <f>HYPERLINK(I936, C936)</f>
        <v>Шорты для бани и сауны из микрофибры</v>
      </c>
      <c r="E936" s="5" t="s">
        <v>974</v>
      </c>
      <c r="F936" s="11" t="s">
        <v>6071</v>
      </c>
      <c r="G936" s="6">
        <v>3878</v>
      </c>
      <c r="H936" t="s">
        <v>1414</v>
      </c>
      <c r="I936" t="str">
        <f>CONCATENATE("http://opt.sauna-shops.ru/532-4-bannyj-tekstil/",A936,"-",H936,".html")</f>
        <v>http://opt.sauna-shops.ru/532-4-bannyj-tekstil/1182-shorty-dlya-bani-i-sauny-iz-mikrofibry.html</v>
      </c>
      <c r="J936" s="2" t="str">
        <f t="shared" si="20"/>
        <v>http://opt.sauna-shops.ru/532-4-bannyj-tekstil/1182-shorty-dlya-bani-i-sauny-iz-mikrofibry.html</v>
      </c>
      <c r="K936" s="5"/>
    </row>
    <row r="937" spans="1:11" x14ac:dyDescent="0.25">
      <c r="A937" s="10">
        <v>3353</v>
      </c>
      <c r="B937" s="5" t="s">
        <v>6058</v>
      </c>
      <c r="C937" s="5" t="s">
        <v>5384</v>
      </c>
      <c r="D937" s="5" t="str">
        <f>HYPERLINK(I937, C937)</f>
        <v>Накидка махровая мужская пр-во Турция (в тубусе) 75х1,40см</v>
      </c>
      <c r="E937" s="5" t="s">
        <v>974</v>
      </c>
      <c r="F937" s="11" t="s">
        <v>6144</v>
      </c>
      <c r="G937" s="6">
        <v>4121</v>
      </c>
      <c r="H937" t="s">
        <v>5385</v>
      </c>
      <c r="I937" t="str">
        <f>CONCATENATE("http://opt.sauna-shops.ru/532-4-bannyj-tekstil/",A937,"-",H937,".html")</f>
        <v>http://opt.sauna-shops.ru/532-4-bannyj-tekstil/3353-nakidka-makhrovaya-muzhskaya-pr-vo-turciya-v-tubuse-75kh140sm.html</v>
      </c>
      <c r="J937" s="2" t="str">
        <f t="shared" si="20"/>
        <v>http://opt.sauna-shops.ru/532-4-bannyj-tekstil/3353-nakidka-makhrovaya-muzhskaya-pr-vo-turciya-v-tubuse-75kh140sm.html</v>
      </c>
      <c r="K937" s="5"/>
    </row>
    <row r="938" spans="1:11" x14ac:dyDescent="0.25">
      <c r="A938" s="10">
        <v>3358</v>
      </c>
      <c r="B938" s="5" t="s">
        <v>6058</v>
      </c>
      <c r="C938" s="5" t="s">
        <v>5392</v>
      </c>
      <c r="D938" s="5" t="str">
        <f>HYPERLINK(I938, C938)</f>
        <v>Накидка махровая женская пр-во Турция 80х1,50см</v>
      </c>
      <c r="E938" s="5" t="s">
        <v>974</v>
      </c>
      <c r="F938" s="11" t="s">
        <v>6144</v>
      </c>
      <c r="G938" s="6">
        <v>4125</v>
      </c>
      <c r="H938" t="s">
        <v>5393</v>
      </c>
      <c r="I938" t="str">
        <f>CONCATENATE("http://opt.sauna-shops.ru/532-4-bannyj-tekstil/",A938,"-",H938,".html")</f>
        <v>http://opt.sauna-shops.ru/532-4-bannyj-tekstil/3358-nakidka-makhrovaya-zhenskaya-pr-vo-turciya-80kh150sm.html</v>
      </c>
      <c r="J938" s="2" t="str">
        <f t="shared" si="20"/>
        <v>http://opt.sauna-shops.ru/532-4-bannyj-tekstil/3358-nakidka-makhrovaya-zhenskaya-pr-vo-turciya-80kh150sm.html</v>
      </c>
      <c r="K938" s="5"/>
    </row>
    <row r="939" spans="1:11" x14ac:dyDescent="0.25">
      <c r="A939" s="10">
        <v>3359</v>
      </c>
      <c r="B939" s="5" t="s">
        <v>6058</v>
      </c>
      <c r="C939" s="5" t="s">
        <v>5394</v>
      </c>
      <c r="D939" s="5" t="str">
        <f>HYPERLINK(I939, C939)</f>
        <v>Парео махровое 100% хлопок пр. Турция</v>
      </c>
      <c r="E939" s="5" t="s">
        <v>974</v>
      </c>
      <c r="F939" s="11" t="s">
        <v>6103</v>
      </c>
      <c r="G939" s="6">
        <v>4126</v>
      </c>
      <c r="H939" t="s">
        <v>5395</v>
      </c>
      <c r="I939" t="str">
        <f>CONCATENATE("http://opt.sauna-shops.ru/532-4-bannyj-tekstil/",A939,"-",H939,".html")</f>
        <v>http://opt.sauna-shops.ru/532-4-bannyj-tekstil/3359-pareo-makhrovoe-100-khlopok-pr-turciya.html</v>
      </c>
      <c r="J939" s="2" t="str">
        <f t="shared" si="20"/>
        <v>http://opt.sauna-shops.ru/532-4-bannyj-tekstil/3359-pareo-makhrovoe-100-khlopok-pr-turciya.html</v>
      </c>
      <c r="K939" s="5"/>
    </row>
    <row r="940" spans="1:11" x14ac:dyDescent="0.25">
      <c r="A940" s="10">
        <v>3378</v>
      </c>
      <c r="B940" s="5" t="s">
        <v>6058</v>
      </c>
      <c r="C940" s="5" t="s">
        <v>5432</v>
      </c>
      <c r="D940" s="5" t="str">
        <f>HYPERLINK(I940, C940)</f>
        <v>Чалма 100% махра</v>
      </c>
      <c r="E940" s="5" t="s">
        <v>974</v>
      </c>
      <c r="F940" s="11" t="s">
        <v>6067</v>
      </c>
      <c r="G940" s="6">
        <v>4145</v>
      </c>
      <c r="H940" t="s">
        <v>5433</v>
      </c>
      <c r="I940" t="str">
        <f>CONCATENATE("http://opt.sauna-shops.ru/532-4-bannyj-tekstil/",A940,"-",H940,".html")</f>
        <v>http://opt.sauna-shops.ru/532-4-bannyj-tekstil/3378-chalma-100-makhra.html</v>
      </c>
      <c r="J940" s="2" t="str">
        <f t="shared" si="20"/>
        <v>http://opt.sauna-shops.ru/532-4-bannyj-tekstil/3378-chalma-100-makhra.html</v>
      </c>
      <c r="K940" s="5"/>
    </row>
    <row r="941" spans="1:11" x14ac:dyDescent="0.25">
      <c r="A941" s="10">
        <v>3384</v>
      </c>
      <c r="B941" s="5" t="s">
        <v>6058</v>
      </c>
      <c r="C941" s="5" t="s">
        <v>5445</v>
      </c>
      <c r="D941" s="5" t="str">
        <f>HYPERLINK(I941, C941)</f>
        <v xml:space="preserve">Чалма для сушки волос в пакете </v>
      </c>
      <c r="E941" s="5" t="s">
        <v>974</v>
      </c>
      <c r="F941" s="11" t="s">
        <v>6192</v>
      </c>
      <c r="G941" s="6">
        <v>3975</v>
      </c>
      <c r="H941" t="s">
        <v>5446</v>
      </c>
      <c r="I941" t="str">
        <f>CONCATENATE("http://opt.sauna-shops.ru/532-4-bannyj-tekstil/",A941,"-",H941,".html")</f>
        <v>http://opt.sauna-shops.ru/532-4-bannyj-tekstil/3384-chalma-dlya-sushki-volos-v-pakete-.html</v>
      </c>
      <c r="J941" s="2" t="str">
        <f t="shared" si="20"/>
        <v>http://opt.sauna-shops.ru/532-4-bannyj-tekstil/3384-chalma-dlya-sushki-volos-v-pakete-.html</v>
      </c>
      <c r="K941" s="5"/>
    </row>
    <row r="942" spans="1:11" x14ac:dyDescent="0.25">
      <c r="A942" s="10">
        <v>3575</v>
      </c>
      <c r="B942" s="5" t="s">
        <v>6058</v>
      </c>
      <c r="C942" s="5" t="s">
        <v>5823</v>
      </c>
      <c r="D942" s="5" t="str">
        <f>HYPERLINK(I942, C942)</f>
        <v xml:space="preserve">Комплект махра  Турция с тапочками мужской </v>
      </c>
      <c r="E942" s="5" t="s">
        <v>974</v>
      </c>
      <c r="F942" s="11" t="s">
        <v>6140</v>
      </c>
      <c r="G942" s="6">
        <v>4244</v>
      </c>
      <c r="H942" t="s">
        <v>5824</v>
      </c>
      <c r="I942" t="str">
        <f>CONCATENATE("http://opt.sauna-shops.ru/532-4-bannyj-tekstil/",A942,"-",H942,".html")</f>
        <v>http://opt.sauna-shops.ru/532-4-bannyj-tekstil/3575-komplekt-makhra-turciya-s-tapochkami-muzhskoj-.html</v>
      </c>
      <c r="J942" s="2" t="str">
        <f t="shared" si="20"/>
        <v>http://opt.sauna-shops.ru/532-4-bannyj-tekstil/3575-komplekt-makhra-turciya-s-tapochkami-muzhskoj-.html</v>
      </c>
      <c r="K942" s="5"/>
    </row>
    <row r="943" spans="1:11" x14ac:dyDescent="0.25">
      <c r="A943" s="10">
        <v>3576</v>
      </c>
      <c r="B943" s="5" t="s">
        <v>6058</v>
      </c>
      <c r="C943" s="5" t="s">
        <v>5825</v>
      </c>
      <c r="D943" s="5" t="str">
        <f>HYPERLINK(I943, C943)</f>
        <v>Комплект махра Турция с тапочками женский</v>
      </c>
      <c r="E943" s="5" t="s">
        <v>974</v>
      </c>
      <c r="F943" s="11" t="s">
        <v>6140</v>
      </c>
      <c r="G943" s="6">
        <v>4245</v>
      </c>
      <c r="H943" t="s">
        <v>5826</v>
      </c>
      <c r="I943" t="str">
        <f>CONCATENATE("http://opt.sauna-shops.ru/532-4-bannyj-tekstil/",A943,"-",H943,".html")</f>
        <v>http://opt.sauna-shops.ru/532-4-bannyj-tekstil/3576-komplekt-makhra-turciya-s-tapochkami-zhenskij.html</v>
      </c>
      <c r="J943" s="2" t="str">
        <f t="shared" si="20"/>
        <v>http://opt.sauna-shops.ru/532-4-bannyj-tekstil/3576-komplekt-makhra-turciya-s-tapochkami-zhenskij.html</v>
      </c>
      <c r="K943" s="5"/>
    </row>
    <row r="944" spans="1:11" x14ac:dyDescent="0.25">
      <c r="A944" s="10">
        <v>3578</v>
      </c>
      <c r="B944" s="5" t="s">
        <v>6058</v>
      </c>
      <c r="C944" s="5" t="s">
        <v>5829</v>
      </c>
      <c r="D944" s="5" t="str">
        <f>HYPERLINK(I944, C944)</f>
        <v xml:space="preserve">Полотенце банное для лица 100% хб 50х90см  </v>
      </c>
      <c r="E944" s="5" t="s">
        <v>974</v>
      </c>
      <c r="F944" s="11" t="s">
        <v>6068</v>
      </c>
      <c r="G944" s="6">
        <v>4247</v>
      </c>
      <c r="H944" t="s">
        <v>5830</v>
      </c>
      <c r="I944" t="str">
        <f>CONCATENATE("http://opt.sauna-shops.ru/532-4-bannyj-tekstil/",A944,"-",H944,".html")</f>
        <v>http://opt.sauna-shops.ru/532-4-bannyj-tekstil/3578-polotence-bannoe-dlya-lica-100-khb-50kh90sm-.html</v>
      </c>
      <c r="J944" s="2" t="str">
        <f t="shared" si="20"/>
        <v>http://opt.sauna-shops.ru/532-4-bannyj-tekstil/3578-polotence-bannoe-dlya-lica-100-khb-50kh90sm-.html</v>
      </c>
      <c r="K944" s="5"/>
    </row>
    <row r="945" spans="1:11" x14ac:dyDescent="0.25">
      <c r="A945" s="10">
        <v>3579</v>
      </c>
      <c r="B945" s="5" t="s">
        <v>6058</v>
      </c>
      <c r="C945" s="5" t="s">
        <v>5831</v>
      </c>
      <c r="D945" s="5" t="str">
        <f>HYPERLINK(I945, C945)</f>
        <v xml:space="preserve">Полотенце банное для тела 100% хб 90х140см </v>
      </c>
      <c r="E945" s="5" t="s">
        <v>974</v>
      </c>
      <c r="F945" s="11" t="s">
        <v>6063</v>
      </c>
      <c r="G945" s="6">
        <v>4248</v>
      </c>
      <c r="H945" t="s">
        <v>5832</v>
      </c>
      <c r="I945" t="str">
        <f>CONCATENATE("http://opt.sauna-shops.ru/532-4-bannyj-tekstil/",A945,"-",H945,".html")</f>
        <v>http://opt.sauna-shops.ru/532-4-bannyj-tekstil/3579-polotence-bannoe-dlya-tela-100-khb-90kh140sm-.html</v>
      </c>
      <c r="J945" s="2" t="str">
        <f t="shared" si="20"/>
        <v>http://opt.sauna-shops.ru/532-4-bannyj-tekstil/3579-polotence-bannoe-dlya-tela-100-khb-90kh140sm-.html</v>
      </c>
      <c r="K945" s="5"/>
    </row>
    <row r="946" spans="1:11" x14ac:dyDescent="0.25">
      <c r="A946" s="10">
        <v>1183</v>
      </c>
      <c r="B946" s="5" t="s">
        <v>6058</v>
      </c>
      <c r="C946" s="5" t="s">
        <v>1415</v>
      </c>
      <c r="D946" s="5" t="str">
        <f>HYPERLINK(I946, C946)</f>
        <v>Абажур настенный (веерный) МФ -1</v>
      </c>
      <c r="E946" s="5" t="s">
        <v>1416</v>
      </c>
      <c r="F946" s="11" t="s">
        <v>6109</v>
      </c>
      <c r="G946" s="6">
        <v>2971</v>
      </c>
      <c r="H946" t="s">
        <v>1417</v>
      </c>
      <c r="I946" t="str">
        <f>CONCATENATE("http://opt.sauna-shops.ru/534-abazhury/",A946,"-",H946,".html")</f>
        <v>http://opt.sauna-shops.ru/534-abazhury/1183-abazhur-nastennyj-veernyj-mf-1.html</v>
      </c>
      <c r="J946" s="2" t="str">
        <f t="shared" si="20"/>
        <v>http://opt.sauna-shops.ru/534-abazhury/1183-abazhur-nastennyj-veernyj-mf-1.html</v>
      </c>
      <c r="K946" s="5"/>
    </row>
    <row r="947" spans="1:11" x14ac:dyDescent="0.25">
      <c r="A947" s="10">
        <v>1184</v>
      </c>
      <c r="B947" s="5" t="s">
        <v>6058</v>
      </c>
      <c r="C947" s="5" t="s">
        <v>1418</v>
      </c>
      <c r="D947" s="5" t="str">
        <f>HYPERLINK(I947, C947)</f>
        <v>Абажур настенный веерный М-2</v>
      </c>
      <c r="E947" s="5" t="s">
        <v>1416</v>
      </c>
      <c r="F947" s="11" t="s">
        <v>6109</v>
      </c>
      <c r="G947" s="6">
        <v>2972</v>
      </c>
      <c r="H947" t="s">
        <v>1419</v>
      </c>
      <c r="I947" t="str">
        <f>CONCATENATE("http://opt.sauna-shops.ru/534-abazhury/",A947,"-",H947,".html")</f>
        <v>http://opt.sauna-shops.ru/534-abazhury/1184-abazhur-nastennyj-veernyj-m-2.html</v>
      </c>
      <c r="J947" s="2" t="str">
        <f t="shared" si="20"/>
        <v>http://opt.sauna-shops.ru/534-abazhury/1184-abazhur-nastennyj-veernyj-m-2.html</v>
      </c>
      <c r="K947" s="5"/>
    </row>
    <row r="948" spans="1:11" x14ac:dyDescent="0.25">
      <c r="A948" s="10">
        <v>1185</v>
      </c>
      <c r="B948" s="5" t="s">
        <v>6058</v>
      </c>
      <c r="C948" s="5" t="s">
        <v>1420</v>
      </c>
      <c r="D948" s="5" t="str">
        <f>HYPERLINK(I948, C948)</f>
        <v>Абажур настенный М-3</v>
      </c>
      <c r="E948" s="5" t="s">
        <v>1416</v>
      </c>
      <c r="F948" s="11" t="s">
        <v>6109</v>
      </c>
      <c r="G948" s="6">
        <v>2973</v>
      </c>
      <c r="H948" t="s">
        <v>1421</v>
      </c>
      <c r="I948" t="str">
        <f>CONCATENATE("http://opt.sauna-shops.ru/534-abazhury/",A948,"-",H948,".html")</f>
        <v>http://opt.sauna-shops.ru/534-abazhury/1185-abazhur-nastennyj-m-3.html</v>
      </c>
      <c r="J948" s="2" t="str">
        <f t="shared" ref="J948:J979" si="21">HYPERLINK(I948)</f>
        <v>http://opt.sauna-shops.ru/534-abazhury/1185-abazhur-nastennyj-m-3.html</v>
      </c>
      <c r="K948" s="5"/>
    </row>
    <row r="949" spans="1:11" x14ac:dyDescent="0.25">
      <c r="A949" s="10">
        <v>1186</v>
      </c>
      <c r="B949" s="5" t="s">
        <v>6058</v>
      </c>
      <c r="C949" s="5" t="s">
        <v>1422</v>
      </c>
      <c r="D949" s="5" t="str">
        <f>HYPERLINK(I949, C949)</f>
        <v>Абажур настренный (фигурный) МФ-2</v>
      </c>
      <c r="E949" s="5" t="s">
        <v>1416</v>
      </c>
      <c r="F949" s="11" t="s">
        <v>6109</v>
      </c>
      <c r="G949" s="6">
        <v>2974</v>
      </c>
      <c r="H949" t="s">
        <v>1423</v>
      </c>
      <c r="I949" t="str">
        <f>CONCATENATE("http://opt.sauna-shops.ru/534-abazhury/",A949,"-",H949,".html")</f>
        <v>http://opt.sauna-shops.ru/534-abazhury/1186-abazhur-nastrennyj-figurnyj-mf-2.html</v>
      </c>
      <c r="J949" s="2" t="str">
        <f t="shared" si="21"/>
        <v>http://opt.sauna-shops.ru/534-abazhury/1186-abazhur-nastrennyj-figurnyj-mf-2.html</v>
      </c>
      <c r="K949" s="5"/>
    </row>
    <row r="950" spans="1:11" x14ac:dyDescent="0.25">
      <c r="A950" s="10">
        <v>1187</v>
      </c>
      <c r="B950" s="5" t="s">
        <v>6058</v>
      </c>
      <c r="C950" s="5" t="s">
        <v>1424</v>
      </c>
      <c r="D950" s="5" t="str">
        <f>HYPERLINK(I950, C950)</f>
        <v>Абажур угловой  МУ-3</v>
      </c>
      <c r="E950" s="5" t="s">
        <v>1416</v>
      </c>
      <c r="F950" s="11" t="s">
        <v>6109</v>
      </c>
      <c r="G950" s="6">
        <v>2975</v>
      </c>
      <c r="H950" t="s">
        <v>1425</v>
      </c>
      <c r="I950" t="str">
        <f>CONCATENATE("http://opt.sauna-shops.ru/534-abazhury/",A950,"-",H950,".html")</f>
        <v>http://opt.sauna-shops.ru/534-abazhury/1187-abazhur-uglovoj-mu-3.html</v>
      </c>
      <c r="J950" s="2" t="str">
        <f t="shared" si="21"/>
        <v>http://opt.sauna-shops.ru/534-abazhury/1187-abazhur-uglovoj-mu-3.html</v>
      </c>
      <c r="K950" s="5"/>
    </row>
    <row r="951" spans="1:11" x14ac:dyDescent="0.25">
      <c r="A951" s="10">
        <v>1188</v>
      </c>
      <c r="B951" s="5" t="s">
        <v>6058</v>
      </c>
      <c r="C951" s="5" t="s">
        <v>1426</v>
      </c>
      <c r="D951" s="5" t="str">
        <f>HYPERLINK(I951, C951)</f>
        <v>Абажур угловой МУ-4</v>
      </c>
      <c r="E951" s="5" t="s">
        <v>1416</v>
      </c>
      <c r="F951" s="11" t="s">
        <v>6109</v>
      </c>
      <c r="G951" s="6">
        <v>2976</v>
      </c>
      <c r="H951" t="s">
        <v>1427</v>
      </c>
      <c r="I951" t="str">
        <f>CONCATENATE("http://opt.sauna-shops.ru/534-abazhury/",A951,"-",H951,".html")</f>
        <v>http://opt.sauna-shops.ru/534-abazhury/1188-abazhur-uglovoj-mu-4.html</v>
      </c>
      <c r="J951" s="2" t="str">
        <f t="shared" si="21"/>
        <v>http://opt.sauna-shops.ru/534-abazhury/1188-abazhur-uglovoj-mu-4.html</v>
      </c>
      <c r="K951" s="5"/>
    </row>
    <row r="952" spans="1:11" x14ac:dyDescent="0.25">
      <c r="A952" s="10">
        <v>1189</v>
      </c>
      <c r="B952" s="5" t="s">
        <v>6058</v>
      </c>
      <c r="C952" s="5" t="s">
        <v>1428</v>
      </c>
      <c r="D952" s="5" t="str">
        <f>HYPERLINK(I952, C952)</f>
        <v>Абажур угловой прорезной</v>
      </c>
      <c r="E952" s="5" t="s">
        <v>1416</v>
      </c>
      <c r="F952" s="11" t="s">
        <v>6074</v>
      </c>
      <c r="G952" s="6">
        <v>3312</v>
      </c>
      <c r="H952" t="s">
        <v>1429</v>
      </c>
      <c r="I952" t="str">
        <f>CONCATENATE("http://opt.sauna-shops.ru/534-abazhury/",A952,"-",H952,".html")</f>
        <v>http://opt.sauna-shops.ru/534-abazhury/1189-abazhur-uglovoj-proreznoj.html</v>
      </c>
      <c r="J952" s="2" t="str">
        <f t="shared" si="21"/>
        <v>http://opt.sauna-shops.ru/534-abazhury/1189-abazhur-uglovoj-proreznoj.html</v>
      </c>
      <c r="K952" s="5"/>
    </row>
    <row r="953" spans="1:11" x14ac:dyDescent="0.25">
      <c r="A953" s="10">
        <v>1190</v>
      </c>
      <c r="B953" s="5" t="s">
        <v>6058</v>
      </c>
      <c r="C953" s="5" t="s">
        <v>1430</v>
      </c>
      <c r="D953" s="5" t="str">
        <f>HYPERLINK(I953, C953)</f>
        <v>Абажур Бабочка" (бук)"</v>
      </c>
      <c r="E953" s="5" t="s">
        <v>1416</v>
      </c>
      <c r="F953" s="11" t="s">
        <v>6107</v>
      </c>
      <c r="G953" s="6">
        <v>3495</v>
      </c>
      <c r="H953" t="s">
        <v>1431</v>
      </c>
      <c r="I953" t="str">
        <f>CONCATENATE("http://opt.sauna-shops.ru/534-abazhury/",A953,"-",H953,".html")</f>
        <v>http://opt.sauna-shops.ru/534-abazhury/1190-abazhur-babochka-buk.html</v>
      </c>
      <c r="J953" s="2" t="str">
        <f t="shared" si="21"/>
        <v>http://opt.sauna-shops.ru/534-abazhury/1190-abazhur-babochka-buk.html</v>
      </c>
      <c r="K953" s="5"/>
    </row>
    <row r="954" spans="1:11" x14ac:dyDescent="0.25">
      <c r="A954" s="10">
        <v>1191</v>
      </c>
      <c r="B954" s="5" t="s">
        <v>6058</v>
      </c>
      <c r="C954" s="5" t="s">
        <v>1432</v>
      </c>
      <c r="D954" s="5" t="str">
        <f>HYPERLINK(I954, C954)</f>
        <v>Абажур Улей" (бук)"</v>
      </c>
      <c r="E954" s="5" t="s">
        <v>1416</v>
      </c>
      <c r="F954" s="11" t="s">
        <v>6107</v>
      </c>
      <c r="G954" s="6">
        <v>3496</v>
      </c>
      <c r="H954" t="s">
        <v>1433</v>
      </c>
      <c r="I954" t="str">
        <f>CONCATENATE("http://opt.sauna-shops.ru/534-abazhury/",A954,"-",H954,".html")</f>
        <v>http://opt.sauna-shops.ru/534-abazhury/1191-abazhur-ulej-buk.html</v>
      </c>
      <c r="J954" s="2" t="str">
        <f t="shared" si="21"/>
        <v>http://opt.sauna-shops.ru/534-abazhury/1191-abazhur-ulej-buk.html</v>
      </c>
      <c r="K954" s="5"/>
    </row>
    <row r="955" spans="1:11" x14ac:dyDescent="0.25">
      <c r="A955" s="10">
        <v>1192</v>
      </c>
      <c r="B955" s="5" t="s">
        <v>6058</v>
      </c>
      <c r="C955" s="5" t="s">
        <v>1434</v>
      </c>
      <c r="D955" s="5" t="str">
        <f>HYPERLINK(I955, C955)</f>
        <v>Абажур Финский" (бук)"</v>
      </c>
      <c r="E955" s="5" t="s">
        <v>1416</v>
      </c>
      <c r="F955" s="11" t="s">
        <v>6250</v>
      </c>
      <c r="G955" s="6">
        <v>3497</v>
      </c>
      <c r="H955" t="s">
        <v>1435</v>
      </c>
      <c r="I955" t="str">
        <f>CONCATENATE("http://opt.sauna-shops.ru/534-abazhury/",A955,"-",H955,".html")</f>
        <v>http://opt.sauna-shops.ru/534-abazhury/1192-abazhur-finskij-buk.html</v>
      </c>
      <c r="J955" s="2" t="str">
        <f t="shared" si="21"/>
        <v>http://opt.sauna-shops.ru/534-abazhury/1192-abazhur-finskij-buk.html</v>
      </c>
      <c r="K955" s="5"/>
    </row>
    <row r="956" spans="1:11" x14ac:dyDescent="0.25">
      <c r="A956" s="10">
        <v>1193</v>
      </c>
      <c r="B956" s="5" t="s">
        <v>6058</v>
      </c>
      <c r="C956" s="5" t="s">
        <v>1436</v>
      </c>
      <c r="D956" s="5" t="str">
        <f>HYPERLINK(I956, C956)</f>
        <v>Абажур Шар" (бук)"</v>
      </c>
      <c r="E956" s="5" t="s">
        <v>1416</v>
      </c>
      <c r="F956" s="11" t="s">
        <v>6107</v>
      </c>
      <c r="G956" s="6">
        <v>3498</v>
      </c>
      <c r="H956" t="s">
        <v>1437</v>
      </c>
      <c r="I956" t="str">
        <f>CONCATENATE("http://opt.sauna-shops.ru/534-abazhury/",A956,"-",H956,".html")</f>
        <v>http://opt.sauna-shops.ru/534-abazhury/1193-abazhur-shar-buk.html</v>
      </c>
      <c r="J956" s="2" t="str">
        <f t="shared" si="21"/>
        <v>http://opt.sauna-shops.ru/534-abazhury/1193-abazhur-shar-buk.html</v>
      </c>
      <c r="K956" s="5"/>
    </row>
    <row r="957" spans="1:11" x14ac:dyDescent="0.25">
      <c r="A957" s="10">
        <v>1194</v>
      </c>
      <c r="B957" s="5" t="s">
        <v>6058</v>
      </c>
      <c r="C957" s="5" t="s">
        <v>1438</v>
      </c>
      <c r="D957" s="5" t="str">
        <f>HYPERLINK(I957, C957)</f>
        <v>Абажур из бука</v>
      </c>
      <c r="E957" s="5" t="s">
        <v>1416</v>
      </c>
      <c r="F957" s="11" t="s">
        <v>6104</v>
      </c>
      <c r="G957" s="6">
        <v>3839</v>
      </c>
      <c r="H957" t="s">
        <v>1439</v>
      </c>
      <c r="I957" t="str">
        <f>CONCATENATE("http://opt.sauna-shops.ru/534-abazhury/",A957,"-",H957,".html")</f>
        <v>http://opt.sauna-shops.ru/534-abazhury/1194-abazhur-iz-buka.html</v>
      </c>
      <c r="J957" s="2" t="str">
        <f t="shared" si="21"/>
        <v>http://opt.sauna-shops.ru/534-abazhury/1194-abazhur-iz-buka.html</v>
      </c>
      <c r="K957" s="5"/>
    </row>
    <row r="958" spans="1:11" x14ac:dyDescent="0.25">
      <c r="A958" s="10">
        <v>1195</v>
      </c>
      <c r="B958" s="5" t="s">
        <v>6058</v>
      </c>
      <c r="C958" s="5" t="s">
        <v>1440</v>
      </c>
      <c r="D958" s="5" t="str">
        <f>HYPERLINK(I958, C958)</f>
        <v>Вилка из липы 1 шт.</v>
      </c>
      <c r="E958" s="5" t="s">
        <v>1441</v>
      </c>
      <c r="F958" s="11" t="s">
        <v>6110</v>
      </c>
      <c r="G958" s="6">
        <v>3702</v>
      </c>
      <c r="H958" t="s">
        <v>1442</v>
      </c>
      <c r="I958" t="str">
        <f>CONCATENATE("http://opt.sauna-shops.ru/535-posuda/",A958,"-",H958,".html")</f>
        <v>http://opt.sauna-shops.ru/535-posuda/1195-vilka-iz-lipy-1-sht.html</v>
      </c>
      <c r="J958" s="2" t="str">
        <f t="shared" si="21"/>
        <v>http://opt.sauna-shops.ru/535-posuda/1195-vilka-iz-lipy-1-sht.html</v>
      </c>
      <c r="K958" s="5"/>
    </row>
    <row r="959" spans="1:11" x14ac:dyDescent="0.25">
      <c r="A959" s="10">
        <v>1196</v>
      </c>
      <c r="B959" s="5" t="s">
        <v>6058</v>
      </c>
      <c r="C959" s="5" t="s">
        <v>1443</v>
      </c>
      <c r="D959" s="5" t="str">
        <f>HYPERLINK(I959, C959)</f>
        <v>Ложка глубокая резная из можжевельника</v>
      </c>
      <c r="E959" s="5" t="s">
        <v>1441</v>
      </c>
      <c r="F959" s="11" t="s">
        <v>6064</v>
      </c>
      <c r="G959" s="6">
        <v>3714</v>
      </c>
      <c r="H959" t="s">
        <v>1444</v>
      </c>
      <c r="I959" t="str">
        <f>CONCATENATE("http://opt.sauna-shops.ru/535-posuda/",A959,"-",H959,".html")</f>
        <v>http://opt.sauna-shops.ru/535-posuda/1196-lozhka-glubokaya-reznaya-iz-mozhzhevelnika.html</v>
      </c>
      <c r="J959" s="2" t="str">
        <f t="shared" si="21"/>
        <v>http://opt.sauna-shops.ru/535-posuda/1196-lozhka-glubokaya-reznaya-iz-mozhzhevelnika.html</v>
      </c>
      <c r="K959" s="5"/>
    </row>
    <row r="960" spans="1:11" x14ac:dyDescent="0.25">
      <c r="A960" s="10">
        <v>1197</v>
      </c>
      <c r="B960" s="5" t="s">
        <v>6058</v>
      </c>
      <c r="C960" s="5" t="s">
        <v>1445</v>
      </c>
      <c r="D960" s="5" t="str">
        <f>HYPERLINK(I960, C960)</f>
        <v>Ложка десертная из можжевельника</v>
      </c>
      <c r="E960" s="5" t="s">
        <v>1441</v>
      </c>
      <c r="F960" s="11" t="s">
        <v>6070</v>
      </c>
      <c r="G960" s="6">
        <v>3718</v>
      </c>
      <c r="H960" t="s">
        <v>1446</v>
      </c>
      <c r="I960" t="str">
        <f>CONCATENATE("http://opt.sauna-shops.ru/535-posuda/",A960,"-",H960,".html")</f>
        <v>http://opt.sauna-shops.ru/535-posuda/1197-lozhka-desertnaya-iz-mozhzhevelnika.html</v>
      </c>
      <c r="J960" s="2" t="str">
        <f t="shared" si="21"/>
        <v>http://opt.sauna-shops.ru/535-posuda/1197-lozhka-desertnaya-iz-mozhzhevelnika.html</v>
      </c>
      <c r="K960" s="5"/>
    </row>
    <row r="961" spans="1:11" x14ac:dyDescent="0.25">
      <c r="A961" s="10">
        <v>1198</v>
      </c>
      <c r="B961" s="5" t="s">
        <v>6058</v>
      </c>
      <c r="C961" s="5" t="s">
        <v>1447</v>
      </c>
      <c r="D961" s="5" t="str">
        <f>HYPERLINK(I961, C961)</f>
        <v>Ложка столовая большая из бука</v>
      </c>
      <c r="E961" s="5" t="s">
        <v>1441</v>
      </c>
      <c r="F961" s="11" t="s">
        <v>6068</v>
      </c>
      <c r="G961" s="6">
        <v>3719</v>
      </c>
      <c r="H961" t="s">
        <v>1448</v>
      </c>
      <c r="I961" t="str">
        <f>CONCATENATE("http://opt.sauna-shops.ru/535-posuda/",A961,"-",H961,".html")</f>
        <v>http://opt.sauna-shops.ru/535-posuda/1198-lozhka-stolovaya-bolshaya-iz-buka.html</v>
      </c>
      <c r="J961" s="2" t="str">
        <f t="shared" si="21"/>
        <v>http://opt.sauna-shops.ru/535-posuda/1198-lozhka-stolovaya-bolshaya-iz-buka.html</v>
      </c>
      <c r="K961" s="5"/>
    </row>
    <row r="962" spans="1:11" x14ac:dyDescent="0.25">
      <c r="A962" s="10">
        <v>1199</v>
      </c>
      <c r="B962" s="5" t="s">
        <v>6058</v>
      </c>
      <c r="C962" s="5" t="s">
        <v>1449</v>
      </c>
      <c r="D962" s="5" t="str">
        <f>HYPERLINK(I962, C962)</f>
        <v>Ложка столовая большая из можжевельника</v>
      </c>
      <c r="E962" s="5" t="s">
        <v>1441</v>
      </c>
      <c r="F962" s="11" t="s">
        <v>6064</v>
      </c>
      <c r="G962" s="6">
        <v>3720</v>
      </c>
      <c r="H962" t="s">
        <v>1450</v>
      </c>
      <c r="I962" t="str">
        <f>CONCATENATE("http://opt.sauna-shops.ru/535-posuda/",A962,"-",H962,".html")</f>
        <v>http://opt.sauna-shops.ru/535-posuda/1199-lozhka-stolovaya-bolshaya-iz-mozhzhevelnika.html</v>
      </c>
      <c r="J962" s="2" t="str">
        <f t="shared" si="21"/>
        <v>http://opt.sauna-shops.ru/535-posuda/1199-lozhka-stolovaya-bolshaya-iz-mozhzhevelnika.html</v>
      </c>
      <c r="K962" s="5"/>
    </row>
    <row r="963" spans="1:11" x14ac:dyDescent="0.25">
      <c r="A963" s="10">
        <v>1200</v>
      </c>
      <c r="B963" s="5" t="s">
        <v>6058</v>
      </c>
      <c r="C963" s="5" t="s">
        <v>1451</v>
      </c>
      <c r="D963" s="5" t="str">
        <f>HYPERLINK(I963, C963)</f>
        <v>Ложка чайная из можжевельника</v>
      </c>
      <c r="E963" s="5" t="s">
        <v>1441</v>
      </c>
      <c r="F963" s="11" t="s">
        <v>6250</v>
      </c>
      <c r="G963" s="6">
        <v>3721</v>
      </c>
      <c r="H963" t="s">
        <v>1452</v>
      </c>
      <c r="I963" t="str">
        <f>CONCATENATE("http://opt.sauna-shops.ru/535-posuda/",A963,"-",H963,".html")</f>
        <v>http://opt.sauna-shops.ru/535-posuda/1200-lozhka-chajnaya-iz-mozhzhevelnika.html</v>
      </c>
      <c r="J963" s="2" t="str">
        <f t="shared" si="21"/>
        <v>http://opt.sauna-shops.ru/535-posuda/1200-lozhka-chajnaya-iz-mozhzhevelnika.html</v>
      </c>
      <c r="K963" s="5"/>
    </row>
    <row r="964" spans="1:11" x14ac:dyDescent="0.25">
      <c r="A964" s="10">
        <v>1201</v>
      </c>
      <c r="B964" s="5" t="s">
        <v>6058</v>
      </c>
      <c r="C964" s="5" t="s">
        <v>1453</v>
      </c>
      <c r="D964" s="5" t="str">
        <f>HYPERLINK(I964, C964)</f>
        <v>Нож из черешни</v>
      </c>
      <c r="E964" s="5" t="s">
        <v>1441</v>
      </c>
      <c r="F964" s="11" t="s">
        <v>6095</v>
      </c>
      <c r="G964" s="6">
        <v>3724</v>
      </c>
      <c r="H964" t="s">
        <v>1454</v>
      </c>
      <c r="I964" t="str">
        <f>CONCATENATE("http://opt.sauna-shops.ru/535-posuda/",A964,"-",H964,".html")</f>
        <v>http://opt.sauna-shops.ru/535-posuda/1201-nozh-iz-chereshni.html</v>
      </c>
      <c r="J964" s="2" t="str">
        <f t="shared" si="21"/>
        <v>http://opt.sauna-shops.ru/535-posuda/1201-nozh-iz-chereshni.html</v>
      </c>
      <c r="K964" s="5"/>
    </row>
    <row r="965" spans="1:11" x14ac:dyDescent="0.25">
      <c r="A965" s="10">
        <v>1202</v>
      </c>
      <c r="B965" s="5" t="s">
        <v>6058</v>
      </c>
      <c r="C965" s="5" t="s">
        <v>1455</v>
      </c>
      <c r="D965" s="5" t="str">
        <f>HYPERLINK(I965, C965)</f>
        <v>Тарелка-миска глубокая из черешни 250 мл.</v>
      </c>
      <c r="E965" s="5" t="s">
        <v>1441</v>
      </c>
      <c r="F965" s="11" t="s">
        <v>6103</v>
      </c>
      <c r="G965" s="6">
        <v>3741</v>
      </c>
      <c r="H965" t="s">
        <v>1456</v>
      </c>
      <c r="I965" t="str">
        <f>CONCATENATE("http://opt.sauna-shops.ru/535-posuda/",A965,"-",H965,".html")</f>
        <v>http://opt.sauna-shops.ru/535-posuda/1202-tarelka-miska-glubokaya-iz-chereshni-250-ml.html</v>
      </c>
      <c r="J965" s="2" t="str">
        <f t="shared" si="21"/>
        <v>http://opt.sauna-shops.ru/535-posuda/1202-tarelka-miska-glubokaya-iz-chereshni-250-ml.html</v>
      </c>
      <c r="K965" s="5"/>
    </row>
    <row r="966" spans="1:11" x14ac:dyDescent="0.25">
      <c r="A966" s="10">
        <v>1203</v>
      </c>
      <c r="B966" s="5" t="s">
        <v>6058</v>
      </c>
      <c r="C966" s="5" t="s">
        <v>1457</v>
      </c>
      <c r="D966" s="5" t="str">
        <f>HYPERLINK(I966, C966)</f>
        <v>Тарелка-миска глубокая из черешни 300 мл.</v>
      </c>
      <c r="E966" s="5" t="s">
        <v>1441</v>
      </c>
      <c r="F966" s="11" t="s">
        <v>6111</v>
      </c>
      <c r="G966" s="6">
        <v>3742</v>
      </c>
      <c r="H966" t="s">
        <v>1458</v>
      </c>
      <c r="I966" t="str">
        <f>CONCATENATE("http://opt.sauna-shops.ru/535-posuda/",A966,"-",H966,".html")</f>
        <v>http://opt.sauna-shops.ru/535-posuda/1203-tarelka-miska-glubokaya-iz-chereshni-300-ml.html</v>
      </c>
      <c r="J966" s="2" t="str">
        <f t="shared" si="21"/>
        <v>http://opt.sauna-shops.ru/535-posuda/1203-tarelka-miska-glubokaya-iz-chereshni-300-ml.html</v>
      </c>
      <c r="K966" s="5"/>
    </row>
    <row r="967" spans="1:11" x14ac:dyDescent="0.25">
      <c r="A967" s="10">
        <v>1204</v>
      </c>
      <c r="B967" s="5" t="s">
        <v>6058</v>
      </c>
      <c r="C967" s="5" t="s">
        <v>1459</v>
      </c>
      <c r="D967" s="5" t="str">
        <f>HYPERLINK(I967, C967)</f>
        <v>Тарелка-миска глубокая из черешни 350 мл.</v>
      </c>
      <c r="E967" s="5" t="s">
        <v>1441</v>
      </c>
      <c r="F967" s="11" t="s">
        <v>6112</v>
      </c>
      <c r="G967" s="6">
        <v>3743</v>
      </c>
      <c r="H967" t="s">
        <v>1460</v>
      </c>
      <c r="I967" t="str">
        <f>CONCATENATE("http://opt.sauna-shops.ru/535-posuda/",A967,"-",H967,".html")</f>
        <v>http://opt.sauna-shops.ru/535-posuda/1204-tarelka-miska-glubokaya-iz-chereshni-350-ml.html</v>
      </c>
      <c r="J967" s="2" t="str">
        <f t="shared" si="21"/>
        <v>http://opt.sauna-shops.ru/535-posuda/1204-tarelka-miska-glubokaya-iz-chereshni-350-ml.html</v>
      </c>
      <c r="K967" s="5"/>
    </row>
    <row r="968" spans="1:11" x14ac:dyDescent="0.25">
      <c r="A968" s="10">
        <v>1205</v>
      </c>
      <c r="B968" s="5" t="s">
        <v>6058</v>
      </c>
      <c r="C968" s="5" t="s">
        <v>1461</v>
      </c>
      <c r="D968" s="5" t="str">
        <f>HYPERLINK(I968, C968)</f>
        <v>Тарелка-миска глубокая из черешни 450 мл.</v>
      </c>
      <c r="E968" s="5" t="s">
        <v>1441</v>
      </c>
      <c r="F968" s="11" t="s">
        <v>6113</v>
      </c>
      <c r="G968" s="6">
        <v>3744</v>
      </c>
      <c r="H968" t="s">
        <v>1462</v>
      </c>
      <c r="I968" t="str">
        <f>CONCATENATE("http://opt.sauna-shops.ru/535-posuda/",A968,"-",H968,".html")</f>
        <v>http://opt.sauna-shops.ru/535-posuda/1205-tarelka-miska-glubokaya-iz-chereshni-450-ml.html</v>
      </c>
      <c r="J968" s="2" t="str">
        <f t="shared" si="21"/>
        <v>http://opt.sauna-shops.ru/535-posuda/1205-tarelka-miska-glubokaya-iz-chereshni-450-ml.html</v>
      </c>
      <c r="K968" s="5"/>
    </row>
    <row r="969" spans="1:11" x14ac:dyDescent="0.25">
      <c r="A969" s="10">
        <v>1206</v>
      </c>
      <c r="B969" s="5" t="s">
        <v>6058</v>
      </c>
      <c r="C969" s="5" t="s">
        <v>1463</v>
      </c>
      <c r="D969" s="5" t="str">
        <f>HYPERLINK(I969, C969)</f>
        <v>Тарелка глубокая из бука 0,5 л</v>
      </c>
      <c r="E969" s="5" t="s">
        <v>1441</v>
      </c>
      <c r="F969" s="11" t="s">
        <v>6114</v>
      </c>
      <c r="G969" s="6">
        <v>3745</v>
      </c>
      <c r="H969" t="s">
        <v>1464</v>
      </c>
      <c r="I969" t="str">
        <f>CONCATENATE("http://opt.sauna-shops.ru/535-posuda/",A969,"-",H969,".html")</f>
        <v>http://opt.sauna-shops.ru/535-posuda/1206-tarelka-glubokaya-iz-buka-05-l.html</v>
      </c>
      <c r="J969" s="2" t="str">
        <f t="shared" si="21"/>
        <v>http://opt.sauna-shops.ru/535-posuda/1206-tarelka-glubokaya-iz-buka-05-l.html</v>
      </c>
      <c r="K969" s="5"/>
    </row>
    <row r="970" spans="1:11" x14ac:dyDescent="0.25">
      <c r="A970" s="10">
        <v>1207</v>
      </c>
      <c r="B970" s="5" t="s">
        <v>6058</v>
      </c>
      <c r="C970" s="5" t="s">
        <v>1465</v>
      </c>
      <c r="D970" s="5" t="str">
        <f>HYPERLINK(I970, C970)</f>
        <v>Тарелка глубокая из бука 0,7 л</v>
      </c>
      <c r="E970" s="5" t="s">
        <v>1441</v>
      </c>
      <c r="F970" s="11" t="s">
        <v>6104</v>
      </c>
      <c r="G970" s="6">
        <v>3746</v>
      </c>
      <c r="H970" t="s">
        <v>1466</v>
      </c>
      <c r="I970" t="str">
        <f>CONCATENATE("http://opt.sauna-shops.ru/535-posuda/",A970,"-",H970,".html")</f>
        <v>http://opt.sauna-shops.ru/535-posuda/1207-tarelka-glubokaya-iz-buka-07-l.html</v>
      </c>
      <c r="J970" s="2" t="str">
        <f t="shared" si="21"/>
        <v>http://opt.sauna-shops.ru/535-posuda/1207-tarelka-glubokaya-iz-buka-07-l.html</v>
      </c>
      <c r="K970" s="5"/>
    </row>
    <row r="971" spans="1:11" x14ac:dyDescent="0.25">
      <c r="A971" s="10">
        <v>1208</v>
      </c>
      <c r="B971" s="5" t="s">
        <v>6058</v>
      </c>
      <c r="C971" s="5" t="s">
        <v>1467</v>
      </c>
      <c r="D971" s="5" t="str">
        <f>HYPERLINK(I971, C971)</f>
        <v>Тарелка-миска глубокая из черешни 400 мл</v>
      </c>
      <c r="E971" s="5" t="s">
        <v>1441</v>
      </c>
      <c r="F971" s="11" t="s">
        <v>6115</v>
      </c>
      <c r="G971" s="6">
        <v>3747</v>
      </c>
      <c r="H971" t="s">
        <v>1468</v>
      </c>
      <c r="I971" t="str">
        <f>CONCATENATE("http://opt.sauna-shops.ru/535-posuda/",A971,"-",H971,".html")</f>
        <v>http://opt.sauna-shops.ru/535-posuda/1208-tarelka-miska-glubokaya-iz-chereshni-400-ml.html</v>
      </c>
      <c r="J971" s="2" t="str">
        <f t="shared" si="21"/>
        <v>http://opt.sauna-shops.ru/535-posuda/1208-tarelka-miska-glubokaya-iz-chereshni-400-ml.html</v>
      </c>
      <c r="K971" s="5"/>
    </row>
    <row r="972" spans="1:11" x14ac:dyDescent="0.25">
      <c r="A972" s="10">
        <v>2795</v>
      </c>
      <c r="B972" s="5" t="s">
        <v>6058</v>
      </c>
      <c r="C972" s="5" t="s">
        <v>4269</v>
      </c>
      <c r="D972" s="5" t="str">
        <f>HYPERLINK(I972, C972)</f>
        <v>Можжевеловый ножик</v>
      </c>
      <c r="E972" s="5" t="s">
        <v>1441</v>
      </c>
      <c r="F972" s="11" t="s">
        <v>6068</v>
      </c>
      <c r="G972" s="6">
        <v>3155</v>
      </c>
      <c r="H972" t="s">
        <v>4270</v>
      </c>
      <c r="I972" t="str">
        <f>CONCATENATE("http://opt.sauna-shops.ru/535-posuda/",A972,"-",H972,".html")</f>
        <v>http://opt.sauna-shops.ru/535-posuda/2795-mozhzhevelovyj-nozhik.html</v>
      </c>
      <c r="J972" s="2" t="str">
        <f t="shared" si="21"/>
        <v>http://opt.sauna-shops.ru/535-posuda/2795-mozhzhevelovyj-nozhik.html</v>
      </c>
      <c r="K972" s="5"/>
    </row>
    <row r="973" spans="1:11" x14ac:dyDescent="0.25">
      <c r="A973" s="10">
        <v>1209</v>
      </c>
      <c r="B973" s="5" t="s">
        <v>6058</v>
      </c>
      <c r="C973" s="5" t="s">
        <v>1469</v>
      </c>
      <c r="D973" s="5" t="str">
        <f>HYPERLINK(I973, C973)</f>
        <v>Фреска банная с 2 вешалками (сердце на месте)</v>
      </c>
      <c r="E973" s="5" t="s">
        <v>1470</v>
      </c>
      <c r="F973" s="11" t="s">
        <v>6078</v>
      </c>
      <c r="G973" s="6">
        <v>3117</v>
      </c>
      <c r="H973" t="s">
        <v>1471</v>
      </c>
      <c r="I973" t="str">
        <f>CONCATENATE("http://opt.sauna-shops.ru/536-freski/",A973,"-",H973,".html")</f>
        <v>http://opt.sauna-shops.ru/536-freski/1209-freska-bannaya-s-2-veshalkami-serdce-na-meste.html</v>
      </c>
      <c r="J973" s="2" t="str">
        <f t="shared" si="21"/>
        <v>http://opt.sauna-shops.ru/536-freski/1209-freska-bannaya-s-2-veshalkami-serdce-na-meste.html</v>
      </c>
      <c r="K973" s="5"/>
    </row>
    <row r="974" spans="1:11" x14ac:dyDescent="0.25">
      <c r="A974" s="10">
        <v>1210</v>
      </c>
      <c r="B974" s="5" t="s">
        <v>6058</v>
      </c>
      <c r="C974" s="5" t="s">
        <v>1472</v>
      </c>
      <c r="D974" s="5" t="str">
        <f>HYPERLINK(I974, C974)</f>
        <v>Фреска Баня 30x15 см</v>
      </c>
      <c r="E974" s="5" t="s">
        <v>1470</v>
      </c>
      <c r="F974" s="11" t="s">
        <v>6069</v>
      </c>
      <c r="G974" s="6">
        <v>3539</v>
      </c>
      <c r="H974" t="s">
        <v>1473</v>
      </c>
      <c r="I974" t="str">
        <f>CONCATENATE("http://opt.sauna-shops.ru/536-freski/",A974,"-",H974,".html")</f>
        <v>http://opt.sauna-shops.ru/536-freski/1210-freska-banya-30x15-sm.html</v>
      </c>
      <c r="J974" s="2" t="str">
        <f t="shared" si="21"/>
        <v>http://opt.sauna-shops.ru/536-freski/1210-freska-banya-30x15-sm.html</v>
      </c>
      <c r="K974" s="5"/>
    </row>
    <row r="975" spans="1:11" x14ac:dyDescent="0.25">
      <c r="A975" s="10">
        <v>1211</v>
      </c>
      <c r="B975" s="5" t="s">
        <v>6058</v>
      </c>
      <c r="C975" s="5" t="s">
        <v>1474</v>
      </c>
      <c r="D975" s="5" t="str">
        <f>HYPERLINK(I975, C975)</f>
        <v>Фреска Баня - народный лекарь 30x15 см</v>
      </c>
      <c r="E975" s="5" t="s">
        <v>1470</v>
      </c>
      <c r="F975" s="11" t="s">
        <v>6069</v>
      </c>
      <c r="G975" s="6">
        <v>3540</v>
      </c>
      <c r="H975" t="s">
        <v>1475</v>
      </c>
      <c r="I975" t="str">
        <f>CONCATENATE("http://opt.sauna-shops.ru/536-freski/",A975,"-",H975,".html")</f>
        <v>http://opt.sauna-shops.ru/536-freski/1211-freska-banya-narodnyj-lekar-30x15-sm.html</v>
      </c>
      <c r="J975" s="2" t="str">
        <f t="shared" si="21"/>
        <v>http://opt.sauna-shops.ru/536-freski/1211-freska-banya-narodnyj-lekar-30x15-sm.html</v>
      </c>
      <c r="K975" s="5"/>
    </row>
    <row r="976" spans="1:11" x14ac:dyDescent="0.25">
      <c r="A976" s="10">
        <v>1212</v>
      </c>
      <c r="B976" s="5" t="s">
        <v>6058</v>
      </c>
      <c r="C976" s="5" t="s">
        <v>1476</v>
      </c>
      <c r="D976" s="5" t="str">
        <f>HYPERLINK(I976, C976)</f>
        <v>Фреска Был бы веник, спина найдется! 35x15 см</v>
      </c>
      <c r="E976" s="5" t="s">
        <v>1470</v>
      </c>
      <c r="F976" s="11" t="s">
        <v>6069</v>
      </c>
      <c r="G976" s="6">
        <v>3541</v>
      </c>
      <c r="H976" t="s">
        <v>1477</v>
      </c>
      <c r="I976" t="str">
        <f>CONCATENATE("http://opt.sauna-shops.ru/536-freski/",A976,"-",H976,".html")</f>
        <v>http://opt.sauna-shops.ru/536-freski/1212-freska-byl-by-venik-spina-najdetsya-35x15-sm.html</v>
      </c>
      <c r="J976" s="2" t="str">
        <f t="shared" si="21"/>
        <v>http://opt.sauna-shops.ru/536-freski/1212-freska-byl-by-venik-spina-najdetsya-35x15-sm.html</v>
      </c>
      <c r="K976" s="5"/>
    </row>
    <row r="977" spans="1:11" x14ac:dyDescent="0.25">
      <c r="A977" s="10">
        <v>1213</v>
      </c>
      <c r="B977" s="5" t="s">
        <v>6058</v>
      </c>
      <c r="C977" s="5" t="s">
        <v>1478</v>
      </c>
      <c r="D977" s="5" t="str">
        <f>HYPERLINK(I977, C977)</f>
        <v>Фреска В бане парок и ладит и гладит 35x15 см</v>
      </c>
      <c r="E977" s="5" t="s">
        <v>1470</v>
      </c>
      <c r="F977" s="11" t="s">
        <v>6069</v>
      </c>
      <c r="G977" s="6">
        <v>3542</v>
      </c>
      <c r="H977" t="s">
        <v>1479</v>
      </c>
      <c r="I977" t="str">
        <f>CONCATENATE("http://opt.sauna-shops.ru/536-freski/",A977,"-",H977,".html")</f>
        <v>http://opt.sauna-shops.ru/536-freski/1213-freska-v-bane-parok-i-ladit-i-gladit-35x15-sm.html</v>
      </c>
      <c r="J977" s="2" t="str">
        <f t="shared" si="21"/>
        <v>http://opt.sauna-shops.ru/536-freski/1213-freska-v-bane-parok-i-ladit-i-gladit-35x15-sm.html</v>
      </c>
      <c r="K977" s="5"/>
    </row>
    <row r="978" spans="1:11" x14ac:dyDescent="0.25">
      <c r="A978" s="10">
        <v>1214</v>
      </c>
      <c r="B978" s="5" t="s">
        <v>6058</v>
      </c>
      <c r="C978" s="5" t="s">
        <v>1480</v>
      </c>
      <c r="D978" s="5" t="str">
        <f>HYPERLINK(I978, C978)</f>
        <v>Фреска Дух парной, дух святой! 35x15 см</v>
      </c>
      <c r="E978" s="5" t="s">
        <v>1470</v>
      </c>
      <c r="F978" s="11" t="s">
        <v>6069</v>
      </c>
      <c r="G978" s="6">
        <v>3543</v>
      </c>
      <c r="H978" t="s">
        <v>1481</v>
      </c>
      <c r="I978" t="str">
        <f>CONCATENATE("http://opt.sauna-shops.ru/536-freski/",A978,"-",H978,".html")</f>
        <v>http://opt.sauna-shops.ru/536-freski/1214-freska-dukh-parnoj-dukh-svyatoj-35x15-sm.html</v>
      </c>
      <c r="J978" s="2" t="str">
        <f t="shared" si="21"/>
        <v>http://opt.sauna-shops.ru/536-freski/1214-freska-dukh-parnoj-dukh-svyatoj-35x15-sm.html</v>
      </c>
      <c r="K978" s="5"/>
    </row>
    <row r="979" spans="1:11" x14ac:dyDescent="0.25">
      <c r="A979" s="10">
        <v>1215</v>
      </c>
      <c r="B979" s="5" t="s">
        <v>6058</v>
      </c>
      <c r="C979" s="5" t="s">
        <v>1482</v>
      </c>
      <c r="D979" s="5" t="str">
        <f>HYPERLINK(I979, C979)</f>
        <v>Фреска Каждому чумазому по венику 30x15 см</v>
      </c>
      <c r="E979" s="5" t="s">
        <v>1470</v>
      </c>
      <c r="F979" s="11" t="s">
        <v>6069</v>
      </c>
      <c r="G979" s="6">
        <v>3544</v>
      </c>
      <c r="H979" t="s">
        <v>1483</v>
      </c>
      <c r="I979" t="str">
        <f>CONCATENATE("http://opt.sauna-shops.ru/536-freski/",A979,"-",H979,".html")</f>
        <v>http://opt.sauna-shops.ru/536-freski/1215-freska-kazhdomu-chumazomu-po-veniku-30x15-sm.html</v>
      </c>
      <c r="J979" s="2" t="str">
        <f t="shared" si="21"/>
        <v>http://opt.sauna-shops.ru/536-freski/1215-freska-kazhdomu-chumazomu-po-veniku-30x15-sm.html</v>
      </c>
      <c r="K979" s="5"/>
    </row>
    <row r="980" spans="1:11" x14ac:dyDescent="0.25">
      <c r="A980" s="10">
        <v>1216</v>
      </c>
      <c r="B980" s="5" t="s">
        <v>6058</v>
      </c>
      <c r="C980" s="5" t="s">
        <v>1484</v>
      </c>
      <c r="D980" s="5" t="str">
        <f>HYPERLINK(I980, C980)</f>
        <v>Фреска Пар да пиво - живи красиво! 30x15 см</v>
      </c>
      <c r="E980" s="5" t="s">
        <v>1470</v>
      </c>
      <c r="F980" s="11" t="s">
        <v>6069</v>
      </c>
      <c r="G980" s="6">
        <v>3545</v>
      </c>
      <c r="H980" t="s">
        <v>1485</v>
      </c>
      <c r="I980" t="str">
        <f>CONCATENATE("http://opt.sauna-shops.ru/536-freski/",A980,"-",H980,".html")</f>
        <v>http://opt.sauna-shops.ru/536-freski/1216-freska-par-da-pivo-zhivi-krasivo-30x15-sm.html</v>
      </c>
      <c r="J980" s="2" t="str">
        <f t="shared" ref="J980:J992" si="22">HYPERLINK(I980)</f>
        <v>http://opt.sauna-shops.ru/536-freski/1216-freska-par-da-pivo-zhivi-krasivo-30x15-sm.html</v>
      </c>
      <c r="K980" s="5"/>
    </row>
    <row r="981" spans="1:11" x14ac:dyDescent="0.25">
      <c r="A981" s="10">
        <v>1217</v>
      </c>
      <c r="B981" s="5" t="s">
        <v>6058</v>
      </c>
      <c r="C981" s="5" t="s">
        <v>1486</v>
      </c>
      <c r="D981" s="5" t="str">
        <f>HYPERLINK(I981, C981)</f>
        <v>Фреска Поддай - замёрзнешь! 30x15 см</v>
      </c>
      <c r="E981" s="5" t="s">
        <v>1470</v>
      </c>
      <c r="F981" s="11" t="s">
        <v>6069</v>
      </c>
      <c r="G981" s="6">
        <v>3546</v>
      </c>
      <c r="H981" t="s">
        <v>1487</v>
      </c>
      <c r="I981" t="str">
        <f>CONCATENATE("http://opt.sauna-shops.ru/536-freski/",A981,"-",H981,".html")</f>
        <v>http://opt.sauna-shops.ru/536-freski/1217-freska-poddaj-zamyorznesh-30x15-sm.html</v>
      </c>
      <c r="J981" s="2" t="str">
        <f t="shared" si="22"/>
        <v>http://opt.sauna-shops.ru/536-freski/1217-freska-poddaj-zamyorznesh-30x15-sm.html</v>
      </c>
      <c r="K981" s="5"/>
    </row>
    <row r="982" spans="1:11" x14ac:dyDescent="0.25">
      <c r="A982" s="10">
        <v>1218</v>
      </c>
      <c r="B982" s="5" t="s">
        <v>6058</v>
      </c>
      <c r="C982" s="5" t="s">
        <v>1488</v>
      </c>
      <c r="D982" s="5" t="str">
        <f>HYPERLINK(I982, C982)</f>
        <v>Фреска Потеть надо уметь 35x15 см</v>
      </c>
      <c r="E982" s="5" t="s">
        <v>1470</v>
      </c>
      <c r="F982" s="11" t="s">
        <v>6069</v>
      </c>
      <c r="G982" s="6">
        <v>3547</v>
      </c>
      <c r="H982" t="s">
        <v>1489</v>
      </c>
      <c r="I982" t="str">
        <f>CONCATENATE("http://opt.sauna-shops.ru/536-freski/",A982,"-",H982,".html")</f>
        <v>http://opt.sauna-shops.ru/536-freski/1218-freska-potet-nado-umet-35x15-sm.html</v>
      </c>
      <c r="J982" s="2" t="str">
        <f t="shared" si="22"/>
        <v>http://opt.sauna-shops.ru/536-freski/1218-freska-potet-nado-umet-35x15-sm.html</v>
      </c>
      <c r="K982" s="5"/>
    </row>
    <row r="983" spans="1:11" x14ac:dyDescent="0.25">
      <c r="A983" s="10">
        <v>1219</v>
      </c>
      <c r="B983" s="5" t="s">
        <v>6058</v>
      </c>
      <c r="C983" s="5" t="s">
        <v>1490</v>
      </c>
      <c r="D983" s="5" t="str">
        <f>HYPERLINK(I983, C983)</f>
        <v>Фреска Русская баня 30 см</v>
      </c>
      <c r="E983" s="5" t="s">
        <v>1470</v>
      </c>
      <c r="F983" s="11" t="s">
        <v>6069</v>
      </c>
      <c r="G983" s="6">
        <v>3548</v>
      </c>
      <c r="H983" t="s">
        <v>1491</v>
      </c>
      <c r="I983" t="str">
        <f>CONCATENATE("http://opt.sauna-shops.ru/536-freski/",A983,"-",H983,".html")</f>
        <v>http://opt.sauna-shops.ru/536-freski/1219-freska-russkaya-banya-30-sm.html</v>
      </c>
      <c r="J983" s="2" t="str">
        <f t="shared" si="22"/>
        <v>http://opt.sauna-shops.ru/536-freski/1219-freska-russkaya-banya-30-sm.html</v>
      </c>
      <c r="K983" s="5"/>
    </row>
    <row r="984" spans="1:11" x14ac:dyDescent="0.25">
      <c r="A984" s="10">
        <v>1220</v>
      </c>
      <c r="B984" s="5" t="s">
        <v>6058</v>
      </c>
      <c r="C984" s="5" t="s">
        <v>1492</v>
      </c>
      <c r="D984" s="5" t="str">
        <f>HYPERLINK(I984, C984)</f>
        <v>Фреска-табличка Туалет</v>
      </c>
      <c r="E984" s="5" t="s">
        <v>1470</v>
      </c>
      <c r="F984" s="11" t="s">
        <v>6069</v>
      </c>
      <c r="G984" s="6">
        <v>3805</v>
      </c>
      <c r="H984" t="s">
        <v>1493</v>
      </c>
      <c r="I984" t="str">
        <f>CONCATENATE("http://opt.sauna-shops.ru/536-freski/",A984,"-",H984,".html")</f>
        <v>http://opt.sauna-shops.ru/536-freski/1220-freska-tablichka-tualet.html</v>
      </c>
      <c r="J984" s="2" t="str">
        <f t="shared" si="22"/>
        <v>http://opt.sauna-shops.ru/536-freski/1220-freska-tablichka-tualet.html</v>
      </c>
      <c r="K984" s="5"/>
    </row>
    <row r="985" spans="1:11" x14ac:dyDescent="0.25">
      <c r="A985" s="10">
        <v>1221</v>
      </c>
      <c r="B985" s="5" t="s">
        <v>6058</v>
      </c>
      <c r="C985" s="5" t="s">
        <v>1494</v>
      </c>
      <c r="D985" s="5" t="str">
        <f>HYPERLINK(I985, C985)</f>
        <v>Фреска-табличка Муж в баню ушел</v>
      </c>
      <c r="E985" s="5" t="s">
        <v>1470</v>
      </c>
      <c r="F985" s="11" t="s">
        <v>6069</v>
      </c>
      <c r="G985" s="6">
        <v>3806</v>
      </c>
      <c r="H985" t="s">
        <v>1495</v>
      </c>
      <c r="I985" t="str">
        <f>CONCATENATE("http://opt.sauna-shops.ru/536-freski/",A985,"-",H985,".html")</f>
        <v>http://opt.sauna-shops.ru/536-freski/1221-freska-tablichka-muzh-v-banyu-ushel.html</v>
      </c>
      <c r="J985" s="2" t="str">
        <f t="shared" si="22"/>
        <v>http://opt.sauna-shops.ru/536-freski/1221-freska-tablichka-muzh-v-banyu-ushel.html</v>
      </c>
      <c r="K985" s="5"/>
    </row>
    <row r="986" spans="1:11" x14ac:dyDescent="0.25">
      <c r="A986" s="10">
        <v>1222</v>
      </c>
      <c r="B986" s="5" t="s">
        <v>6058</v>
      </c>
      <c r="C986" s="5" t="s">
        <v>1496</v>
      </c>
      <c r="D986" s="5" t="str">
        <f>HYPERLINK(I986, C986)</f>
        <v>Фреска-табличка  Для любимого</v>
      </c>
      <c r="E986" s="5" t="s">
        <v>1470</v>
      </c>
      <c r="F986" s="11" t="s">
        <v>6069</v>
      </c>
      <c r="G986" s="6">
        <v>3807</v>
      </c>
      <c r="H986" t="s">
        <v>1497</v>
      </c>
      <c r="I986" t="str">
        <f>CONCATENATE("http://opt.sauna-shops.ru/536-freski/",A986,"-",H986,".html")</f>
        <v>http://opt.sauna-shops.ru/536-freski/1222-freska-tablichka-dlya-lyubimogo.html</v>
      </c>
      <c r="J986" s="2" t="str">
        <f t="shared" si="22"/>
        <v>http://opt.sauna-shops.ru/536-freski/1222-freska-tablichka-dlya-lyubimogo.html</v>
      </c>
      <c r="K986" s="5"/>
    </row>
    <row r="987" spans="1:11" x14ac:dyDescent="0.25">
      <c r="A987" s="10">
        <v>1223</v>
      </c>
      <c r="B987" s="5" t="s">
        <v>6058</v>
      </c>
      <c r="C987" s="5" t="s">
        <v>1498</v>
      </c>
      <c r="D987" s="5" t="str">
        <f>HYPERLINK(I987, C987)</f>
        <v>Фреска -табличка Парная (Нью)</v>
      </c>
      <c r="E987" s="5" t="s">
        <v>1470</v>
      </c>
      <c r="F987" s="11" t="s">
        <v>6069</v>
      </c>
      <c r="G987" s="6">
        <v>3808</v>
      </c>
      <c r="H987" t="s">
        <v>1499</v>
      </c>
      <c r="I987" t="str">
        <f>CONCATENATE("http://opt.sauna-shops.ru/536-freski/",A987,"-",H987,".html")</f>
        <v>http://opt.sauna-shops.ru/536-freski/1223-freska-tablichka-parnaya-nyu.html</v>
      </c>
      <c r="J987" s="2" t="str">
        <f t="shared" si="22"/>
        <v>http://opt.sauna-shops.ru/536-freski/1223-freska-tablichka-parnaya-nyu.html</v>
      </c>
      <c r="K987" s="5"/>
    </row>
    <row r="988" spans="1:11" x14ac:dyDescent="0.25">
      <c r="A988" s="10">
        <v>1224</v>
      </c>
      <c r="B988" s="5" t="s">
        <v>6058</v>
      </c>
      <c r="C988" s="5" t="s">
        <v>1500</v>
      </c>
      <c r="D988" s="5" t="str">
        <f>HYPERLINK(I988, C988)</f>
        <v>Фреска - табличка Мишка</v>
      </c>
      <c r="E988" s="5" t="s">
        <v>1470</v>
      </c>
      <c r="F988" s="11" t="s">
        <v>6069</v>
      </c>
      <c r="G988" s="6">
        <v>3809</v>
      </c>
      <c r="H988" t="s">
        <v>1501</v>
      </c>
      <c r="I988" t="str">
        <f>CONCATENATE("http://opt.sauna-shops.ru/536-freski/",A988,"-",H988,".html")</f>
        <v>http://opt.sauna-shops.ru/536-freski/1224-freska-tablichka-mishka.html</v>
      </c>
      <c r="J988" s="2" t="str">
        <f t="shared" si="22"/>
        <v>http://opt.sauna-shops.ru/536-freski/1224-freska-tablichka-mishka.html</v>
      </c>
      <c r="K988" s="5"/>
    </row>
    <row r="989" spans="1:11" x14ac:dyDescent="0.25">
      <c r="A989" s="10">
        <v>1225</v>
      </c>
      <c r="B989" s="5" t="s">
        <v>6058</v>
      </c>
      <c r="C989" s="5" t="s">
        <v>1502</v>
      </c>
      <c r="D989" s="5" t="str">
        <f>HYPERLINK(I989, C989)</f>
        <v>Фреска - табличка Баня парит Здоровье дарит</v>
      </c>
      <c r="E989" s="5" t="s">
        <v>1470</v>
      </c>
      <c r="F989" s="11" t="s">
        <v>6069</v>
      </c>
      <c r="G989" s="6">
        <v>3810</v>
      </c>
      <c r="H989" t="s">
        <v>1503</v>
      </c>
      <c r="I989" t="str">
        <f>CONCATENATE("http://opt.sauna-shops.ru/536-freski/",A989,"-",H989,".html")</f>
        <v>http://opt.sauna-shops.ru/536-freski/1225-freska-tablichka-banya-parit-zdorove-darit.html</v>
      </c>
      <c r="J989" s="2" t="str">
        <f t="shared" si="22"/>
        <v>http://opt.sauna-shops.ru/536-freski/1225-freska-tablichka-banya-parit-zdorove-darit.html</v>
      </c>
      <c r="K989" s="5"/>
    </row>
    <row r="990" spans="1:11" x14ac:dyDescent="0.25">
      <c r="A990" s="10">
        <v>1226</v>
      </c>
      <c r="B990" s="5" t="s">
        <v>6058</v>
      </c>
      <c r="C990" s="5" t="s">
        <v>1504</v>
      </c>
      <c r="D990" s="5" t="str">
        <f>HYPERLINK(I990, C990)</f>
        <v>Фреска - табличка БАНЯ</v>
      </c>
      <c r="E990" s="5" t="s">
        <v>1470</v>
      </c>
      <c r="F990" s="11" t="s">
        <v>6069</v>
      </c>
      <c r="G990" s="6">
        <v>3811</v>
      </c>
      <c r="H990" t="s">
        <v>1505</v>
      </c>
      <c r="I990" t="str">
        <f>CONCATENATE("http://opt.sauna-shops.ru/536-freski/",A990,"-",H990,".html")</f>
        <v>http://opt.sauna-shops.ru/536-freski/1226-freska-tablichka-banya.html</v>
      </c>
      <c r="J990" s="2" t="str">
        <f t="shared" si="22"/>
        <v>http://opt.sauna-shops.ru/536-freski/1226-freska-tablichka-banya.html</v>
      </c>
      <c r="K990" s="5"/>
    </row>
    <row r="991" spans="1:11" x14ac:dyDescent="0.25">
      <c r="A991" s="10">
        <v>1227</v>
      </c>
      <c r="B991" s="5" t="s">
        <v>6058</v>
      </c>
      <c r="C991" s="5" t="s">
        <v>1506</v>
      </c>
      <c r="D991" s="5" t="str">
        <f>HYPERLINK(I991, C991)</f>
        <v>Фреска-табличка  Только и родни, что лапти одни</v>
      </c>
      <c r="E991" s="5" t="s">
        <v>1470</v>
      </c>
      <c r="F991" s="11" t="s">
        <v>6069</v>
      </c>
      <c r="G991" s="6">
        <v>3812</v>
      </c>
      <c r="H991" t="s">
        <v>1507</v>
      </c>
      <c r="I991" t="str">
        <f>CONCATENATE("http://opt.sauna-shops.ru/536-freski/",A991,"-",H991,".html")</f>
        <v>http://opt.sauna-shops.ru/536-freski/1227-freska-tablichka-tolko-i-rodni-chto-lapti-odni.html</v>
      </c>
      <c r="J991" s="2" t="str">
        <f t="shared" si="22"/>
        <v>http://opt.sauna-shops.ru/536-freski/1227-freska-tablichka-tolko-i-rodni-chto-lapti-odni.html</v>
      </c>
      <c r="K991" s="5"/>
    </row>
    <row r="992" spans="1:11" x14ac:dyDescent="0.25">
      <c r="A992" s="10">
        <v>1228</v>
      </c>
      <c r="B992" s="5" t="s">
        <v>6058</v>
      </c>
      <c r="C992" s="5" t="s">
        <v>1508</v>
      </c>
      <c r="D992" s="5" t="str">
        <f>HYPERLINK(I992, C992)</f>
        <v>Фреска Будь здоров ( рыба)</v>
      </c>
      <c r="E992" s="5" t="s">
        <v>1470</v>
      </c>
      <c r="F992" s="11" t="s">
        <v>6073</v>
      </c>
      <c r="G992" s="6">
        <v>3874</v>
      </c>
      <c r="H992" t="s">
        <v>1509</v>
      </c>
      <c r="I992" t="str">
        <f>CONCATENATE("http://opt.sauna-shops.ru/536-freski/",A992,"-",H992,".html")</f>
        <v>http://opt.sauna-shops.ru/536-freski/1228-freska-bud-zdorov-ryba.html</v>
      </c>
      <c r="J992" s="2" t="str">
        <f t="shared" si="22"/>
        <v>http://opt.sauna-shops.ru/536-freski/1228-freska-bud-zdorov-ryba.html</v>
      </c>
      <c r="K992" s="5"/>
    </row>
    <row r="993" spans="1:11" x14ac:dyDescent="0.25">
      <c r="A993" s="10">
        <v>3383</v>
      </c>
      <c r="B993" s="5" t="s">
        <v>6058</v>
      </c>
      <c r="C993" s="5" t="s">
        <v>5442</v>
      </c>
      <c r="D993" s="5" t="str">
        <f>HYPERLINK(I993, C993)</f>
        <v>бочонок пивной 5л дуб</v>
      </c>
      <c r="E993" s="5" t="s">
        <v>5443</v>
      </c>
      <c r="F993" s="11" t="s">
        <v>6242</v>
      </c>
      <c r="G993" s="6">
        <v>4150</v>
      </c>
      <c r="H993" t="s">
        <v>5444</v>
      </c>
      <c r="I993" t="str">
        <f>CONCATENATE("http://opt.sauna-shops.ru/533-20-bondarnye-izdeliya/",A993,"-",H993,".html")</f>
        <v>http://opt.sauna-shops.ru/533-20-bondarnye-izdeliya/3383-bochonok-pivnoj-5l-dub.html</v>
      </c>
      <c r="J993" s="2" t="str">
        <f t="shared" ref="J993" si="23">HYPERLINK(I993)</f>
        <v>http://opt.sauna-shops.ru/533-20-bondarnye-izdeliya/3383-bochonok-pivnoj-5l-dub.html</v>
      </c>
      <c r="K993" s="5"/>
    </row>
    <row r="994" spans="1:11" x14ac:dyDescent="0.25">
      <c r="A994" s="10">
        <v>1229</v>
      </c>
      <c r="B994" s="5" t="s">
        <v>6058</v>
      </c>
      <c r="C994" s="5" t="s">
        <v>1510</v>
      </c>
      <c r="D994" s="5" t="str">
        <f>HYPERLINK(I994, C994)</f>
        <v>Запарник 20 л. ручка канат с нерж. вставкой (липа)</v>
      </c>
      <c r="E994" s="5" t="s">
        <v>1511</v>
      </c>
      <c r="F994" s="11" t="s">
        <v>6116</v>
      </c>
      <c r="G994" s="6">
        <v>1044</v>
      </c>
      <c r="H994" t="s">
        <v>1512</v>
      </c>
      <c r="I994" t="str">
        <f>CONCATENATE("http://opt.sauna-shops.ru/537-zaparniki-vyodra-shajki/",A994,"-",H994,".html")</f>
        <v>http://opt.sauna-shops.ru/537-zaparniki-vyodra-shajki/1229-zaparnik-20-l-ruchka-kanat-s-nerzh-vstavkoj-lipa.html</v>
      </c>
      <c r="J994" s="2" t="str">
        <f>HYPERLINK(I994)</f>
        <v>http://opt.sauna-shops.ru/537-zaparniki-vyodra-shajki/1229-zaparnik-20-l-ruchka-kanat-s-nerzh-vstavkoj-lipa.html</v>
      </c>
      <c r="K994" s="5"/>
    </row>
    <row r="995" spans="1:11" x14ac:dyDescent="0.25">
      <c r="A995" s="10">
        <v>1230</v>
      </c>
      <c r="B995" s="5" t="s">
        <v>6058</v>
      </c>
      <c r="C995" s="5" t="s">
        <v>1513</v>
      </c>
      <c r="D995" s="5" t="str">
        <f>HYPERLINK(I995, C995)</f>
        <v>Шайка с нержав. вставкой (ручка канат) 4,5л</v>
      </c>
      <c r="E995" s="5" t="s">
        <v>1511</v>
      </c>
      <c r="F995" s="11" t="s">
        <v>6117</v>
      </c>
      <c r="G995" s="6">
        <v>9183</v>
      </c>
      <c r="H995" t="s">
        <v>1514</v>
      </c>
      <c r="I995" t="str">
        <f>CONCATENATE("http://opt.sauna-shops.ru/537-zaparniki-vyodra-shajki/",A995,"-",H995,".html")</f>
        <v>http://opt.sauna-shops.ru/537-zaparniki-vyodra-shajki/1230-shajka-s-nerzhav-vstavkoj-ruchka-kanat-45l.html</v>
      </c>
      <c r="J995" s="2" t="str">
        <f>HYPERLINK(I995)</f>
        <v>http://opt.sauna-shops.ru/537-zaparniki-vyodra-shajki/1230-shajka-s-nerzhav-vstavkoj-ruchka-kanat-45l.html</v>
      </c>
      <c r="K995" s="5"/>
    </row>
    <row r="996" spans="1:11" x14ac:dyDescent="0.25">
      <c r="A996" s="10">
        <v>1231</v>
      </c>
      <c r="B996" s="5" t="s">
        <v>6058</v>
      </c>
      <c r="C996" s="5" t="s">
        <v>1515</v>
      </c>
      <c r="D996" s="5" t="str">
        <f>HYPERLINK(I996, C996)</f>
        <v>Шайка двуручная с пластик. вкладкой 9,0 л. (липа)</v>
      </c>
      <c r="E996" s="5" t="s">
        <v>1511</v>
      </c>
      <c r="F996" s="11" t="s">
        <v>6106</v>
      </c>
      <c r="G996" s="6">
        <v>9181</v>
      </c>
      <c r="H996" t="s">
        <v>1516</v>
      </c>
      <c r="I996" t="str">
        <f>CONCATENATE("http://opt.sauna-shops.ru/537-zaparniki-vyodra-shajki/",A996,"-",H996,".html")</f>
        <v>http://opt.sauna-shops.ru/537-zaparniki-vyodra-shajki/1231-shajka-dvuruchnaya-s-plastik-vkladkoj-90-l-lipa.html</v>
      </c>
      <c r="J996" s="2" t="str">
        <f t="shared" ref="J996:J1049" si="24">HYPERLINK(I996)</f>
        <v>http://opt.sauna-shops.ru/537-zaparniki-vyodra-shajki/1231-shajka-dvuruchnaya-s-plastik-vkladkoj-90-l-lipa.html</v>
      </c>
      <c r="K996" s="5"/>
    </row>
    <row r="997" spans="1:11" x14ac:dyDescent="0.25">
      <c r="A997" s="10">
        <v>1232</v>
      </c>
      <c r="B997" s="5" t="s">
        <v>6058</v>
      </c>
      <c r="C997" s="5" t="s">
        <v>1517</v>
      </c>
      <c r="D997" s="5" t="str">
        <f>HYPERLINK(I997, C997)</f>
        <v>Шайка двуручная 17 л. (липа)</v>
      </c>
      <c r="E997" s="5" t="s">
        <v>1511</v>
      </c>
      <c r="F997" s="11" t="s">
        <v>6118</v>
      </c>
      <c r="G997" s="6">
        <v>9180</v>
      </c>
      <c r="H997" t="s">
        <v>1518</v>
      </c>
      <c r="I997" t="str">
        <f>CONCATENATE("http://opt.sauna-shops.ru/537-zaparniki-vyodra-shajki/",A997,"-",H997,".html")</f>
        <v>http://opt.sauna-shops.ru/537-zaparniki-vyodra-shajki/1232-shajka-dvuruchnaya-17-l-lipa.html</v>
      </c>
      <c r="J997" s="2" t="str">
        <f t="shared" si="24"/>
        <v>http://opt.sauna-shops.ru/537-zaparniki-vyodra-shajki/1232-shajka-dvuruchnaya-17-l-lipa.html</v>
      </c>
      <c r="K997" s="5"/>
    </row>
    <row r="998" spans="1:11" x14ac:dyDescent="0.25">
      <c r="A998" s="10">
        <v>1233</v>
      </c>
      <c r="B998" s="5" t="s">
        <v>6058</v>
      </c>
      <c r="C998" s="5" t="s">
        <v>1519</v>
      </c>
      <c r="D998" s="5" t="str">
        <f>HYPERLINK(I998, C998)</f>
        <v>Ушат без крышки 4.5 л. (липа)</v>
      </c>
      <c r="E998" s="5" t="s">
        <v>1511</v>
      </c>
      <c r="F998" s="11" t="s">
        <v>6119</v>
      </c>
      <c r="G998" s="6">
        <v>9175</v>
      </c>
      <c r="H998" t="s">
        <v>1520</v>
      </c>
      <c r="I998" t="str">
        <f>CONCATENATE("http://opt.sauna-shops.ru/537-zaparniki-vyodra-shajki/",A998,"-",H998,".html")</f>
        <v>http://opt.sauna-shops.ru/537-zaparniki-vyodra-shajki/1233-ushat-bez-kryshki-45-l-lipa.html</v>
      </c>
      <c r="J998" s="2" t="str">
        <f t="shared" si="24"/>
        <v>http://opt.sauna-shops.ru/537-zaparniki-vyodra-shajki/1233-ushat-bez-kryshki-45-l-lipa.html</v>
      </c>
      <c r="K998" s="5"/>
    </row>
    <row r="999" spans="1:11" x14ac:dyDescent="0.25">
      <c r="A999" s="10">
        <v>1234</v>
      </c>
      <c r="B999" s="5" t="s">
        <v>6058</v>
      </c>
      <c r="C999" s="5" t="s">
        <v>1521</v>
      </c>
      <c r="D999" s="5" t="str">
        <f>HYPERLINK(I999, C999)</f>
        <v>Шайка с нержавеющий вставкой 6.5л (липа)</v>
      </c>
      <c r="E999" s="5" t="s">
        <v>1511</v>
      </c>
      <c r="F999" s="11" t="s">
        <v>6120</v>
      </c>
      <c r="G999" s="6">
        <v>9184</v>
      </c>
      <c r="H999" t="s">
        <v>1522</v>
      </c>
      <c r="I999" t="str">
        <f>CONCATENATE("http://opt.sauna-shops.ru/537-zaparniki-vyodra-shajki/",A999,"-",H999,".html")</f>
        <v>http://opt.sauna-shops.ru/537-zaparniki-vyodra-shajki/1234-shajka-s-nerzhaveyushhij-vstavkoj-65l-lipa.html</v>
      </c>
      <c r="J999" s="2" t="str">
        <f t="shared" si="24"/>
        <v>http://opt.sauna-shops.ru/537-zaparniki-vyodra-shajki/1234-shajka-s-nerzhaveyushhij-vstavkoj-65l-lipa.html</v>
      </c>
      <c r="K999" s="5"/>
    </row>
    <row r="1000" spans="1:11" x14ac:dyDescent="0.25">
      <c r="A1000" s="10">
        <v>1235</v>
      </c>
      <c r="B1000" s="5" t="s">
        <v>6058</v>
      </c>
      <c r="C1000" s="5" t="s">
        <v>1523</v>
      </c>
      <c r="D1000" s="5" t="str">
        <f>HYPERLINK(I1000, C1000)</f>
        <v>Ведро запарник с крышкой (липа) 18 л.</v>
      </c>
      <c r="E1000" s="5" t="s">
        <v>1511</v>
      </c>
      <c r="F1000" s="11" t="s">
        <v>6117</v>
      </c>
      <c r="G1000" s="6">
        <v>9161</v>
      </c>
      <c r="H1000" t="s">
        <v>1524</v>
      </c>
      <c r="I1000" t="str">
        <f>CONCATENATE("http://opt.sauna-shops.ru/537-zaparniki-vyodra-shajki/",A1000,"-",H1000,".html")</f>
        <v>http://opt.sauna-shops.ru/537-zaparniki-vyodra-shajki/1235-vedro-zaparnik-s-kryshkoj-osina-18-l.html</v>
      </c>
      <c r="J1000" s="2" t="str">
        <f t="shared" si="24"/>
        <v>http://opt.sauna-shops.ru/537-zaparniki-vyodra-shajki/1235-vedro-zaparnik-s-kryshkoj-osina-18-l.html</v>
      </c>
      <c r="K1000" s="5"/>
    </row>
    <row r="1001" spans="1:11" x14ac:dyDescent="0.25">
      <c r="A1001" s="10">
        <v>1236</v>
      </c>
      <c r="B1001" s="5" t="s">
        <v>6058</v>
      </c>
      <c r="C1001" s="5" t="s">
        <v>1525</v>
      </c>
      <c r="D1001" s="5" t="str">
        <f>HYPERLINK(I1001, C1001)</f>
        <v>Запарник с крышкой (осина) 14 л.</v>
      </c>
      <c r="E1001" s="5" t="s">
        <v>1511</v>
      </c>
      <c r="F1001" s="11" t="s">
        <v>6121</v>
      </c>
      <c r="G1001" s="6">
        <v>9170</v>
      </c>
      <c r="H1001" t="s">
        <v>1526</v>
      </c>
      <c r="I1001" t="str">
        <f>CONCATENATE("http://opt.sauna-shops.ru/537-zaparniki-vyodra-shajki/",A1001,"-",H1001,".html")</f>
        <v>http://opt.sauna-shops.ru/537-zaparniki-vyodra-shajki/1236-zaparnik-s-kryshkoj-osina-14-l.html</v>
      </c>
      <c r="J1001" s="2" t="str">
        <f t="shared" si="24"/>
        <v>http://opt.sauna-shops.ru/537-zaparniki-vyodra-shajki/1236-zaparnik-s-kryshkoj-osina-14-l.html</v>
      </c>
      <c r="K1001" s="5"/>
    </row>
    <row r="1002" spans="1:11" x14ac:dyDescent="0.25">
      <c r="A1002" s="10">
        <v>1237</v>
      </c>
      <c r="B1002" s="5" t="s">
        <v>6058</v>
      </c>
      <c r="C1002" s="5" t="s">
        <v>1527</v>
      </c>
      <c r="D1002" s="5" t="str">
        <f>HYPERLINK(I1002, C1002)</f>
        <v>Ведро (Емеля) 10 л.</v>
      </c>
      <c r="E1002" s="5" t="s">
        <v>1511</v>
      </c>
      <c r="F1002" s="11" t="s">
        <v>6122</v>
      </c>
      <c r="G1002" s="6">
        <v>9160</v>
      </c>
      <c r="H1002" t="s">
        <v>1528</v>
      </c>
      <c r="I1002" t="str">
        <f>CONCATENATE("http://opt.sauna-shops.ru/537-zaparniki-vyodra-shajki/",A1002,"-",H1002,".html")</f>
        <v>http://opt.sauna-shops.ru/537-zaparniki-vyodra-shajki/1237-vedro-emelya-10-l.html</v>
      </c>
      <c r="J1002" s="2" t="str">
        <f t="shared" si="24"/>
        <v>http://opt.sauna-shops.ru/537-zaparniki-vyodra-shajki/1237-vedro-emelya-10-l.html</v>
      </c>
      <c r="K1002" s="5"/>
    </row>
    <row r="1003" spans="1:11" x14ac:dyDescent="0.25">
      <c r="A1003" s="10">
        <v>1238</v>
      </c>
      <c r="B1003" s="5" t="s">
        <v>6058</v>
      </c>
      <c r="C1003" s="5" t="s">
        <v>1529</v>
      </c>
      <c r="D1003" s="5" t="str">
        <f>HYPERLINK(I1003, C1003)</f>
        <v>Ведро-запарник с веревочной ручкой (липа) 18 л. короткая ручка</v>
      </c>
      <c r="E1003" s="5" t="s">
        <v>1511</v>
      </c>
      <c r="F1003" s="11" t="s">
        <v>6123</v>
      </c>
      <c r="G1003" s="6">
        <v>9162</v>
      </c>
      <c r="H1003" t="s">
        <v>1530</v>
      </c>
      <c r="I1003" t="str">
        <f>CONCATENATE("http://opt.sauna-shops.ru/537-zaparniki-vyodra-shajki/",A1003,"-",H1003,".html")</f>
        <v>http://opt.sauna-shops.ru/537-zaparniki-vyodra-shajki/1238-vedro-zaparnik-s-verevochnoj-ruchkoj-lipa-18-l-korotkaya-ruchka.html</v>
      </c>
      <c r="J1003" s="2" t="str">
        <f t="shared" si="24"/>
        <v>http://opt.sauna-shops.ru/537-zaparniki-vyodra-shajki/1238-vedro-zaparnik-s-verevochnoj-ruchkoj-lipa-18-l-korotkaya-ruchka.html</v>
      </c>
      <c r="K1003" s="5"/>
    </row>
    <row r="1004" spans="1:11" x14ac:dyDescent="0.25">
      <c r="A1004" s="10">
        <v>1239</v>
      </c>
      <c r="B1004" s="5" t="s">
        <v>6058</v>
      </c>
      <c r="C1004" s="5" t="s">
        <v>1531</v>
      </c>
      <c r="D1004" s="5" t="str">
        <f>HYPERLINK(I1004, C1004)</f>
        <v>Ведро-запарник с двумя ручками 12 л.</v>
      </c>
      <c r="E1004" s="5" t="s">
        <v>1511</v>
      </c>
      <c r="F1004" s="11" t="s">
        <v>6250</v>
      </c>
      <c r="G1004" s="6">
        <v>9163</v>
      </c>
      <c r="H1004" t="s">
        <v>1532</v>
      </c>
      <c r="I1004" t="str">
        <f>CONCATENATE("http://opt.sauna-shops.ru/537-zaparniki-vyodra-shajki/",A1004,"-",H1004,".html")</f>
        <v>http://opt.sauna-shops.ru/537-zaparniki-vyodra-shajki/1239-vedro-zaparnik-s-dvumya-ruchkami-12-l.html</v>
      </c>
      <c r="J1004" s="2" t="str">
        <f t="shared" si="24"/>
        <v>http://opt.sauna-shops.ru/537-zaparniki-vyodra-shajki/1239-vedro-zaparnik-s-dvumya-ruchkami-12-l.html</v>
      </c>
      <c r="K1004" s="5"/>
    </row>
    <row r="1005" spans="1:11" x14ac:dyDescent="0.25">
      <c r="A1005" s="10">
        <v>1240</v>
      </c>
      <c r="B1005" s="5" t="s">
        <v>6058</v>
      </c>
      <c r="C1005" s="5" t="s">
        <v>1533</v>
      </c>
      <c r="D1005" s="5" t="str">
        <f>HYPERLINK(I1005, C1005)</f>
        <v>Запарник 10 л. без крышки (липа)</v>
      </c>
      <c r="E1005" s="5" t="s">
        <v>1511</v>
      </c>
      <c r="F1005" s="11" t="s">
        <v>6250</v>
      </c>
      <c r="G1005" s="6">
        <v>9164</v>
      </c>
      <c r="H1005" t="s">
        <v>1534</v>
      </c>
      <c r="I1005" t="str">
        <f>CONCATENATE("http://opt.sauna-shops.ru/537-zaparniki-vyodra-shajki/",A1005,"-",H1005,".html")</f>
        <v>http://opt.sauna-shops.ru/537-zaparniki-vyodra-shajki/1240-zaparnik-10-l-bez-kryshki-lipa.html</v>
      </c>
      <c r="J1005" s="2" t="str">
        <f t="shared" si="24"/>
        <v>http://opt.sauna-shops.ru/537-zaparniki-vyodra-shajki/1240-zaparnik-10-l-bez-kryshki-lipa.html</v>
      </c>
      <c r="K1005" s="5"/>
    </row>
    <row r="1006" spans="1:11" x14ac:dyDescent="0.25">
      <c r="A1006" s="10">
        <v>1241</v>
      </c>
      <c r="B1006" s="5" t="s">
        <v>6058</v>
      </c>
      <c r="C1006" s="5" t="s">
        <v>1535</v>
      </c>
      <c r="D1006" s="5" t="str">
        <f>HYPERLINK(I1006, C1006)</f>
        <v>Запарник 32 л. с крышкой (осина)</v>
      </c>
      <c r="E1006" s="5" t="s">
        <v>1511</v>
      </c>
      <c r="F1006" s="11" t="s">
        <v>6118</v>
      </c>
      <c r="G1006" s="6">
        <v>9168</v>
      </c>
      <c r="H1006" t="s">
        <v>1536</v>
      </c>
      <c r="I1006" t="str">
        <f>CONCATENATE("http://opt.sauna-shops.ru/537-zaparniki-vyodra-shajki/",A1006,"-",H1006,".html")</f>
        <v>http://opt.sauna-shops.ru/537-zaparniki-vyodra-shajki/1241-zaparnik-32-l-s-kryshkoj-osina.html</v>
      </c>
      <c r="J1006" s="2" t="str">
        <f t="shared" si="24"/>
        <v>http://opt.sauna-shops.ru/537-zaparniki-vyodra-shajki/1241-zaparnik-32-l-s-kryshkoj-osina.html</v>
      </c>
      <c r="K1006" s="5"/>
    </row>
    <row r="1007" spans="1:11" x14ac:dyDescent="0.25">
      <c r="A1007" s="10">
        <v>1242</v>
      </c>
      <c r="B1007" s="5" t="s">
        <v>6058</v>
      </c>
      <c r="C1007" s="5" t="s">
        <v>1537</v>
      </c>
      <c r="D1007" s="5" t="str">
        <f>HYPERLINK(I1007, C1007)</f>
        <v>Запарник вер. ручки без крышки 20 л. (липа)</v>
      </c>
      <c r="E1007" s="5" t="s">
        <v>1511</v>
      </c>
      <c r="F1007" s="11" t="s">
        <v>6118</v>
      </c>
      <c r="G1007" s="6">
        <v>9169</v>
      </c>
      <c r="H1007" t="s">
        <v>1538</v>
      </c>
      <c r="I1007" t="str">
        <f>CONCATENATE("http://opt.sauna-shops.ru/537-zaparniki-vyodra-shajki/",A1007,"-",H1007,".html")</f>
        <v>http://opt.sauna-shops.ru/537-zaparniki-vyodra-shajki/1242-zaparnik-ver-ruchki-bez-kryshki-20-l-lipa.html</v>
      </c>
      <c r="J1007" s="2" t="str">
        <f t="shared" si="24"/>
        <v>http://opt.sauna-shops.ru/537-zaparniki-vyodra-shajki/1242-zaparnik-ver-ruchki-bez-kryshki-20-l-lipa.html</v>
      </c>
      <c r="K1007" s="5"/>
    </row>
    <row r="1008" spans="1:11" x14ac:dyDescent="0.25">
      <c r="A1008" s="10">
        <v>1243</v>
      </c>
      <c r="B1008" s="5" t="s">
        <v>6058</v>
      </c>
      <c r="C1008" s="5" t="s">
        <v>1539</v>
      </c>
      <c r="D1008" s="5" t="str">
        <f>HYPERLINK(I1008, C1008)</f>
        <v>Запарник с нерж. вставкой 20 л. (липа)</v>
      </c>
      <c r="E1008" s="5" t="s">
        <v>1511</v>
      </c>
      <c r="F1008" s="11" t="s">
        <v>6124</v>
      </c>
      <c r="G1008" s="6">
        <v>9171</v>
      </c>
      <c r="H1008" t="s">
        <v>1540</v>
      </c>
      <c r="I1008" t="str">
        <f>CONCATENATE("http://opt.sauna-shops.ru/537-zaparniki-vyodra-shajki/",A1008,"-",H1008,".html")</f>
        <v>http://opt.sauna-shops.ru/537-zaparniki-vyodra-shajki/1243-zaparnik-s-nerzh-vstavkoj-20-l-lipa.html</v>
      </c>
      <c r="J1008" s="2" t="str">
        <f t="shared" si="24"/>
        <v>http://opt.sauna-shops.ru/537-zaparniki-vyodra-shajki/1243-zaparnik-s-nerzh-vstavkoj-20-l-lipa.html</v>
      </c>
      <c r="K1008" s="5"/>
    </row>
    <row r="1009" spans="1:11" x14ac:dyDescent="0.25">
      <c r="A1009" s="10">
        <v>1244</v>
      </c>
      <c r="B1009" s="5" t="s">
        <v>6058</v>
      </c>
      <c r="C1009" s="5" t="s">
        <v>1541</v>
      </c>
      <c r="D1009" s="5" t="str">
        <f>HYPERLINK(I1009, C1009)</f>
        <v>Запарник с пластиковой вставкой 10 л. (липа)</v>
      </c>
      <c r="E1009" s="5" t="s">
        <v>1511</v>
      </c>
      <c r="F1009" s="11" t="s">
        <v>6106</v>
      </c>
      <c r="G1009" s="6">
        <v>9172</v>
      </c>
      <c r="H1009" t="s">
        <v>1542</v>
      </c>
      <c r="I1009" t="str">
        <f>CONCATENATE("http://opt.sauna-shops.ru/537-zaparniki-vyodra-shajki/",A1009,"-",H1009,".html")</f>
        <v>http://opt.sauna-shops.ru/537-zaparniki-vyodra-shajki/1244-zaparnik-s-plastikovoj-vstavkoj-10-l-lipa.html</v>
      </c>
      <c r="J1009" s="2" t="str">
        <f t="shared" si="24"/>
        <v>http://opt.sauna-shops.ru/537-zaparniki-vyodra-shajki/1244-zaparnik-s-plastikovoj-vstavkoj-10-l-lipa.html</v>
      </c>
      <c r="K1009" s="5"/>
    </row>
    <row r="1010" spans="1:11" x14ac:dyDescent="0.25">
      <c r="A1010" s="10">
        <v>1245</v>
      </c>
      <c r="B1010" s="5" t="s">
        <v>6058</v>
      </c>
      <c r="C1010" s="5" t="s">
        <v>1543</v>
      </c>
      <c r="D1010" s="5" t="str">
        <f>HYPERLINK(I1010, C1010)</f>
        <v>Шайка 9,0 л. без вставки (липа)</v>
      </c>
      <c r="E1010" s="5" t="s">
        <v>1511</v>
      </c>
      <c r="F1010" s="11" t="s">
        <v>6250</v>
      </c>
      <c r="G1010" s="6">
        <v>9179</v>
      </c>
      <c r="H1010" t="s">
        <v>1544</v>
      </c>
      <c r="I1010" t="str">
        <f>CONCATENATE("http://opt.sauna-shops.ru/537-zaparniki-vyodra-shajki/",A1010,"-",H1010,".html")</f>
        <v>http://opt.sauna-shops.ru/537-zaparniki-vyodra-shajki/1245-shajka-90-l-bez-vstavki-lipa.html</v>
      </c>
      <c r="J1010" s="2" t="str">
        <f t="shared" si="24"/>
        <v>http://opt.sauna-shops.ru/537-zaparniki-vyodra-shajki/1245-shajka-90-l-bez-vstavki-lipa.html</v>
      </c>
      <c r="K1010" s="5"/>
    </row>
    <row r="1011" spans="1:11" x14ac:dyDescent="0.25">
      <c r="A1011" s="10">
        <v>1246</v>
      </c>
      <c r="B1011" s="5" t="s">
        <v>6058</v>
      </c>
      <c r="C1011" s="5" t="s">
        <v>1545</v>
      </c>
      <c r="D1011" s="5" t="str">
        <f>HYPERLINK(I1011, C1011)</f>
        <v>Шайка 15 л. (липа)</v>
      </c>
      <c r="E1011" s="5" t="s">
        <v>1511</v>
      </c>
      <c r="F1011" s="11" t="s">
        <v>6125</v>
      </c>
      <c r="G1011" s="6">
        <v>9178</v>
      </c>
      <c r="H1011" t="s">
        <v>1546</v>
      </c>
      <c r="I1011" t="str">
        <f>CONCATENATE("http://opt.sauna-shops.ru/537-zaparniki-vyodra-shajki/",A1011,"-",H1011,".html")</f>
        <v>http://opt.sauna-shops.ru/537-zaparniki-vyodra-shajki/1246-shajka-15-l-lipa.html</v>
      </c>
      <c r="J1011" s="2" t="str">
        <f t="shared" si="24"/>
        <v>http://opt.sauna-shops.ru/537-zaparniki-vyodra-shajki/1246-shajka-15-l-lipa.html</v>
      </c>
      <c r="K1011" s="5"/>
    </row>
    <row r="1012" spans="1:11" x14ac:dyDescent="0.25">
      <c r="A1012" s="10">
        <v>1247</v>
      </c>
      <c r="B1012" s="5" t="s">
        <v>6058</v>
      </c>
      <c r="C1012" s="5" t="s">
        <v>1547</v>
      </c>
      <c r="D1012" s="5" t="str">
        <f>HYPERLINK(I1012, C1012)</f>
        <v>Шайка 10 л. (липа)</v>
      </c>
      <c r="E1012" s="5" t="s">
        <v>1511</v>
      </c>
      <c r="F1012" s="11" t="s">
        <v>6250</v>
      </c>
      <c r="G1012" s="6">
        <v>9177</v>
      </c>
      <c r="H1012" t="s">
        <v>1548</v>
      </c>
      <c r="I1012" t="str">
        <f>CONCATENATE("http://opt.sauna-shops.ru/537-zaparniki-vyodra-shajki/",A1012,"-",H1012,".html")</f>
        <v>http://opt.sauna-shops.ru/537-zaparniki-vyodra-shajki/1247-shajka-10-l-lipa.html</v>
      </c>
      <c r="J1012" s="2" t="str">
        <f t="shared" si="24"/>
        <v>http://opt.sauna-shops.ru/537-zaparniki-vyodra-shajki/1247-shajka-10-l-lipa.html</v>
      </c>
      <c r="K1012" s="5"/>
    </row>
    <row r="1013" spans="1:11" x14ac:dyDescent="0.25">
      <c r="A1013" s="10">
        <v>1248</v>
      </c>
      <c r="B1013" s="5" t="s">
        <v>6058</v>
      </c>
      <c r="C1013" s="5" t="s">
        <v>1549</v>
      </c>
      <c r="D1013" s="5" t="str">
        <f>HYPERLINK(I1013, C1013)</f>
        <v>Запарник 20 л. ручка канат с пласт. вставкой (липа)</v>
      </c>
      <c r="E1013" s="5" t="s">
        <v>1511</v>
      </c>
      <c r="F1013" s="11" t="s">
        <v>6126</v>
      </c>
      <c r="G1013" s="6">
        <v>9167</v>
      </c>
      <c r="H1013" t="s">
        <v>1550</v>
      </c>
      <c r="I1013" t="str">
        <f>CONCATENATE("http://opt.sauna-shops.ru/537-zaparniki-vyodra-shajki/",A1013,"-",H1013,".html")</f>
        <v>http://opt.sauna-shops.ru/537-zaparniki-vyodra-shajki/1248-zaparnik-20-l-ruchka-kanat-s-plast-vstavkoj-lipa.html</v>
      </c>
      <c r="J1013" s="2" t="str">
        <f t="shared" si="24"/>
        <v>http://opt.sauna-shops.ru/537-zaparniki-vyodra-shajki/1248-zaparnik-20-l-ruchka-kanat-s-plast-vstavkoj-lipa.html</v>
      </c>
      <c r="K1013" s="5"/>
    </row>
    <row r="1014" spans="1:11" x14ac:dyDescent="0.25">
      <c r="A1014" s="10">
        <v>1249</v>
      </c>
      <c r="B1014" s="5" t="s">
        <v>6058</v>
      </c>
      <c r="C1014" s="5" t="s">
        <v>1551</v>
      </c>
      <c r="D1014" s="5" t="str">
        <f>HYPERLINK(I1014, C1014)</f>
        <v>Запарник 12 л. с нерж. вкладкой без крышки (липа)</v>
      </c>
      <c r="E1014" s="5" t="s">
        <v>1511</v>
      </c>
      <c r="F1014" s="11" t="s">
        <v>6127</v>
      </c>
      <c r="G1014" s="6">
        <v>9165</v>
      </c>
      <c r="H1014" t="s">
        <v>1552</v>
      </c>
      <c r="I1014" t="str">
        <f>CONCATENATE("http://opt.sauna-shops.ru/537-zaparniki-vyodra-shajki/",A1014,"-",H1014,".html")</f>
        <v>http://opt.sauna-shops.ru/537-zaparniki-vyodra-shajki/1249-zaparnik-12-l-s-nerzh-vkladkoj-bez-kryshki-lipa.html</v>
      </c>
      <c r="J1014" s="2" t="str">
        <f t="shared" si="24"/>
        <v>http://opt.sauna-shops.ru/537-zaparniki-vyodra-shajki/1249-zaparnik-12-l-s-nerzh-vkladkoj-bez-kryshki-lipa.html</v>
      </c>
      <c r="K1014" s="5"/>
    </row>
    <row r="1015" spans="1:11" x14ac:dyDescent="0.25">
      <c r="A1015" s="10">
        <v>1250</v>
      </c>
      <c r="B1015" s="5" t="s">
        <v>6058</v>
      </c>
      <c r="C1015" s="5" t="s">
        <v>1553</v>
      </c>
      <c r="D1015" s="5" t="str">
        <f>HYPERLINK(I1015, C1015)</f>
        <v>Запарник 15 л. ручка канат (липа)</v>
      </c>
      <c r="E1015" s="5" t="s">
        <v>1511</v>
      </c>
      <c r="F1015" s="11" t="s">
        <v>6250</v>
      </c>
      <c r="G1015" s="6">
        <v>9166</v>
      </c>
      <c r="H1015" t="s">
        <v>1554</v>
      </c>
      <c r="I1015" t="str">
        <f>CONCATENATE("http://opt.sauna-shops.ru/537-zaparniki-vyodra-shajki/",A1015,"-",H1015,".html")</f>
        <v>http://opt.sauna-shops.ru/537-zaparniki-vyodra-shajki/1250-zaparnik-15-l-ruchka-kanat-lipa.html</v>
      </c>
      <c r="J1015" s="2" t="str">
        <f t="shared" si="24"/>
        <v>http://opt.sauna-shops.ru/537-zaparniki-vyodra-shajki/1250-zaparnik-15-l-ruchka-kanat-lipa.html</v>
      </c>
      <c r="K1015" s="5"/>
    </row>
    <row r="1016" spans="1:11" x14ac:dyDescent="0.25">
      <c r="A1016" s="10">
        <v>1251</v>
      </c>
      <c r="B1016" s="5" t="s">
        <v>6058</v>
      </c>
      <c r="C1016" s="5" t="s">
        <v>1555</v>
      </c>
      <c r="D1016" s="5" t="str">
        <f>HYPERLINK(I1016, C1016)</f>
        <v>Ушат 4,5 л. М10 вер. ручка (липа)</v>
      </c>
      <c r="E1016" s="5" t="s">
        <v>1511</v>
      </c>
      <c r="F1016" s="11" t="s">
        <v>6119</v>
      </c>
      <c r="G1016" s="6">
        <v>9173</v>
      </c>
      <c r="H1016" t="s">
        <v>1556</v>
      </c>
      <c r="I1016" t="str">
        <f>CONCATENATE("http://opt.sauna-shops.ru/537-zaparniki-vyodra-shajki/",A1016,"-",H1016,".html")</f>
        <v>http://opt.sauna-shops.ru/537-zaparniki-vyodra-shajki/1251-ushat-45-l-m10-ver-ruchka-lipa.html</v>
      </c>
      <c r="J1016" s="2" t="str">
        <f t="shared" si="24"/>
        <v>http://opt.sauna-shops.ru/537-zaparniki-vyodra-shajki/1251-ushat-45-l-m10-ver-ruchka-lipa.html</v>
      </c>
      <c r="K1016" s="5"/>
    </row>
    <row r="1017" spans="1:11" x14ac:dyDescent="0.25">
      <c r="A1017" s="10">
        <v>1252</v>
      </c>
      <c r="B1017" s="5" t="s">
        <v>6058</v>
      </c>
      <c r="C1017" s="5" t="s">
        <v>1557</v>
      </c>
      <c r="D1017" s="5" t="str">
        <f>HYPERLINK(I1017, C1017)</f>
        <v>Ушат 7 л. (липа)</v>
      </c>
      <c r="E1017" s="5" t="s">
        <v>1511</v>
      </c>
      <c r="F1017" s="11" t="s">
        <v>6119</v>
      </c>
      <c r="G1017" s="6">
        <v>9174</v>
      </c>
      <c r="H1017" t="s">
        <v>1558</v>
      </c>
      <c r="I1017" t="str">
        <f>CONCATENATE("http://opt.sauna-shops.ru/537-zaparniki-vyodra-shajki/",A1017,"-",H1017,".html")</f>
        <v>http://opt.sauna-shops.ru/537-zaparniki-vyodra-shajki/1252-ushat-7-l-lipa.html</v>
      </c>
      <c r="J1017" s="2" t="str">
        <f t="shared" si="24"/>
        <v>http://opt.sauna-shops.ru/537-zaparniki-vyodra-shajki/1252-ushat-7-l-lipa.html</v>
      </c>
      <c r="K1017" s="5"/>
    </row>
    <row r="1018" spans="1:11" x14ac:dyDescent="0.25">
      <c r="A1018" s="10">
        <v>1253</v>
      </c>
      <c r="B1018" s="5" t="s">
        <v>6058</v>
      </c>
      <c r="C1018" s="5" t="s">
        <v>1559</v>
      </c>
      <c r="D1018" s="5" t="str">
        <f>HYPERLINK(I1018, C1018)</f>
        <v>Шайка двуручная с нерж. вставкой 10 л. (липа)</v>
      </c>
      <c r="E1018" s="5" t="s">
        <v>1511</v>
      </c>
      <c r="F1018" s="11" t="s">
        <v>6250</v>
      </c>
      <c r="G1018" s="6">
        <v>1150</v>
      </c>
      <c r="H1018" t="s">
        <v>1560</v>
      </c>
      <c r="I1018" t="str">
        <f>CONCATENATE("http://opt.sauna-shops.ru/537-zaparniki-vyodra-shajki/",A1018,"-",H1018,".html")</f>
        <v>http://opt.sauna-shops.ru/537-zaparniki-vyodra-shajki/1253-shajka-dvuruchnaya-s-nerzh-vstavkoj-10-l-lipa.html</v>
      </c>
      <c r="J1018" s="2" t="str">
        <f t="shared" si="24"/>
        <v>http://opt.sauna-shops.ru/537-zaparniki-vyodra-shajki/1253-shajka-dvuruchnaya-s-nerzh-vstavkoj-10-l-lipa.html</v>
      </c>
      <c r="K1018" s="5"/>
    </row>
    <row r="1019" spans="1:11" x14ac:dyDescent="0.25">
      <c r="A1019" s="10">
        <v>1254</v>
      </c>
      <c r="B1019" s="5" t="s">
        <v>6058</v>
      </c>
      <c r="C1019" s="5" t="s">
        <v>1561</v>
      </c>
      <c r="D1019" s="5" t="str">
        <f>HYPERLINK(I1019, C1019)</f>
        <v>Ведро емеля 18 л</v>
      </c>
      <c r="E1019" s="5" t="s">
        <v>1511</v>
      </c>
      <c r="F1019" s="11" t="s">
        <v>6128</v>
      </c>
      <c r="G1019" s="6">
        <v>2509</v>
      </c>
      <c r="H1019" t="s">
        <v>1562</v>
      </c>
      <c r="I1019" t="str">
        <f>CONCATENATE("http://opt.sauna-shops.ru/537-zaparniki-vyodra-shajki/",A1019,"-",H1019,".html")</f>
        <v>http://opt.sauna-shops.ru/537-zaparniki-vyodra-shajki/1254-vedro-emelya-18-l.html</v>
      </c>
      <c r="J1019" s="2" t="str">
        <f t="shared" si="24"/>
        <v>http://opt.sauna-shops.ru/537-zaparniki-vyodra-shajki/1254-vedro-emelya-18-l.html</v>
      </c>
      <c r="K1019" s="5"/>
    </row>
    <row r="1020" spans="1:11" x14ac:dyDescent="0.25">
      <c r="A1020" s="10">
        <v>1255</v>
      </c>
      <c r="B1020" s="5" t="s">
        <v>6058</v>
      </c>
      <c r="C1020" s="5" t="s">
        <v>1563</v>
      </c>
      <c r="D1020" s="5" t="str">
        <f>HYPERLINK(I1020, C1020)</f>
        <v>Запарник 18 л</v>
      </c>
      <c r="E1020" s="5" t="s">
        <v>1511</v>
      </c>
      <c r="F1020" s="11" t="s">
        <v>6129</v>
      </c>
      <c r="G1020" s="6">
        <v>2510</v>
      </c>
      <c r="H1020" t="s">
        <v>1564</v>
      </c>
      <c r="I1020" t="str">
        <f>CONCATENATE("http://opt.sauna-shops.ru/537-zaparniki-vyodra-shajki/",A1020,"-",H1020,".html")</f>
        <v>http://opt.sauna-shops.ru/537-zaparniki-vyodra-shajki/1255-zaparnik-18-l.html</v>
      </c>
      <c r="J1020" s="2" t="str">
        <f t="shared" si="24"/>
        <v>http://opt.sauna-shops.ru/537-zaparniki-vyodra-shajki/1255-zaparnik-18-l.html</v>
      </c>
      <c r="K1020" s="5"/>
    </row>
    <row r="1021" spans="1:11" x14ac:dyDescent="0.25">
      <c r="A1021" s="10">
        <v>1256</v>
      </c>
      <c r="B1021" s="5" t="s">
        <v>6058</v>
      </c>
      <c r="C1021" s="5" t="s">
        <v>1565</v>
      </c>
      <c r="D1021" s="5" t="str">
        <f>HYPERLINK(I1021, C1021)</f>
        <v>Шайка овал 22 л</v>
      </c>
      <c r="E1021" s="5" t="s">
        <v>1511</v>
      </c>
      <c r="F1021" s="11" t="s">
        <v>6130</v>
      </c>
      <c r="G1021" s="6">
        <v>2537</v>
      </c>
      <c r="H1021" t="s">
        <v>1566</v>
      </c>
      <c r="I1021" t="str">
        <f>CONCATENATE("http://opt.sauna-shops.ru/537-zaparniki-vyodra-shajki/",A1021,"-",H1021,".html")</f>
        <v>http://opt.sauna-shops.ru/537-zaparniki-vyodra-shajki/1256-shajka-oval-22-l.html</v>
      </c>
      <c r="J1021" s="2" t="str">
        <f t="shared" si="24"/>
        <v>http://opt.sauna-shops.ru/537-zaparniki-vyodra-shajki/1256-shajka-oval-22-l.html</v>
      </c>
      <c r="K1021" s="5"/>
    </row>
    <row r="1022" spans="1:11" x14ac:dyDescent="0.25">
      <c r="A1022" s="10">
        <v>1257</v>
      </c>
      <c r="B1022" s="5" t="s">
        <v>6058</v>
      </c>
      <c r="C1022" s="5" t="s">
        <v>1567</v>
      </c>
      <c r="D1022" s="5" t="str">
        <f>HYPERLINK(I1022, C1022)</f>
        <v>Ушат медный 2 л</v>
      </c>
      <c r="E1022" s="5" t="s">
        <v>1511</v>
      </c>
      <c r="F1022" s="11" t="s">
        <v>6120</v>
      </c>
      <c r="G1022" s="6">
        <v>2611</v>
      </c>
      <c r="H1022" t="s">
        <v>1568</v>
      </c>
      <c r="I1022" t="str">
        <f>CONCATENATE("http://opt.sauna-shops.ru/537-zaparniki-vyodra-shajki/",A1022,"-",H1022,".html")</f>
        <v>http://opt.sauna-shops.ru/537-zaparniki-vyodra-shajki/1257-ushat-mednyj-2-l.html</v>
      </c>
      <c r="J1022" s="2" t="str">
        <f t="shared" si="24"/>
        <v>http://opt.sauna-shops.ru/537-zaparniki-vyodra-shajki/1257-ushat-mednyj-2-l.html</v>
      </c>
      <c r="K1022" s="5"/>
    </row>
    <row r="1023" spans="1:11" x14ac:dyDescent="0.25">
      <c r="A1023" s="10">
        <v>1258</v>
      </c>
      <c r="B1023" s="5" t="s">
        <v>6058</v>
      </c>
      <c r="C1023" s="5" t="s">
        <v>1569</v>
      </c>
      <c r="D1023" s="5" t="str">
        <f>HYPERLINK(I1023, C1023)</f>
        <v>Ведро-запарник  Емеля 18 л с крышкой (дуб)</v>
      </c>
      <c r="E1023" s="5" t="s">
        <v>1511</v>
      </c>
      <c r="F1023" s="11" t="s">
        <v>6116</v>
      </c>
      <c r="G1023" s="6">
        <v>2631</v>
      </c>
      <c r="H1023" t="s">
        <v>1570</v>
      </c>
      <c r="I1023" t="str">
        <f>CONCATENATE("http://opt.sauna-shops.ru/537-zaparniki-vyodra-shajki/",A1023,"-",H1023,".html")</f>
        <v>http://opt.sauna-shops.ru/537-zaparniki-vyodra-shajki/1258-vedro-zaparnik-emelya-18-l-s-kryshkoj-dub.html</v>
      </c>
      <c r="J1023" s="2" t="str">
        <f t="shared" si="24"/>
        <v>http://opt.sauna-shops.ru/537-zaparniki-vyodra-shajki/1258-vedro-zaparnik-emelya-18-l-s-kryshkoj-dub.html</v>
      </c>
      <c r="K1023" s="5"/>
    </row>
    <row r="1024" spans="1:11" x14ac:dyDescent="0.25">
      <c r="A1024" s="10">
        <v>1259</v>
      </c>
      <c r="B1024" s="5" t="s">
        <v>6058</v>
      </c>
      <c r="C1024" s="5" t="s">
        <v>1571</v>
      </c>
      <c r="D1024" s="5" t="str">
        <f>HYPERLINK(I1024, C1024)</f>
        <v>Ведро запарник-24л ручка канат (дуб)</v>
      </c>
      <c r="E1024" s="5" t="s">
        <v>1511</v>
      </c>
      <c r="F1024" s="11" t="s">
        <v>6131</v>
      </c>
      <c r="G1024" s="6">
        <v>2633</v>
      </c>
      <c r="H1024" t="s">
        <v>1572</v>
      </c>
      <c r="I1024" t="str">
        <f>CONCATENATE("http://opt.sauna-shops.ru/537-zaparniki-vyodra-shajki/",A1024,"-",H1024,".html")</f>
        <v>http://opt.sauna-shops.ru/537-zaparniki-vyodra-shajki/1259-vedro-zaparnik-24l-ruchka-kanat-dub.html</v>
      </c>
      <c r="J1024" s="2" t="str">
        <f t="shared" si="24"/>
        <v>http://opt.sauna-shops.ru/537-zaparniki-vyodra-shajki/1259-vedro-zaparnik-24l-ruchka-kanat-dub.html</v>
      </c>
      <c r="K1024" s="5"/>
    </row>
    <row r="1025" spans="1:11" x14ac:dyDescent="0.25">
      <c r="A1025" s="10">
        <v>1260</v>
      </c>
      <c r="B1025" s="5" t="s">
        <v>6058</v>
      </c>
      <c r="C1025" s="5" t="s">
        <v>1573</v>
      </c>
      <c r="D1025" s="5" t="str">
        <f>HYPERLINK(I1025, C1025)</f>
        <v>Запарник 9 л с нержав. вставкой</v>
      </c>
      <c r="E1025" s="5" t="s">
        <v>1511</v>
      </c>
      <c r="F1025" s="11" t="s">
        <v>6250</v>
      </c>
      <c r="G1025" s="6">
        <v>2634</v>
      </c>
      <c r="H1025" t="s">
        <v>1574</v>
      </c>
      <c r="I1025" t="str">
        <f>CONCATENATE("http://opt.sauna-shops.ru/537-zaparniki-vyodra-shajki/",A1025,"-",H1025,".html")</f>
        <v>http://opt.sauna-shops.ru/537-zaparniki-vyodra-shajki/1260-zaparnik-9-l-s-nerzhav-vstavkoj.html</v>
      </c>
      <c r="J1025" s="2" t="str">
        <f t="shared" si="24"/>
        <v>http://opt.sauna-shops.ru/537-zaparniki-vyodra-shajki/1260-zaparnik-9-l-s-nerzhav-vstavkoj.html</v>
      </c>
      <c r="K1025" s="5"/>
    </row>
    <row r="1026" spans="1:11" x14ac:dyDescent="0.25">
      <c r="A1026" s="10">
        <v>1261</v>
      </c>
      <c r="B1026" s="5" t="s">
        <v>6058</v>
      </c>
      <c r="C1026" s="5" t="s">
        <v>1575</v>
      </c>
      <c r="D1026" s="5" t="str">
        <f>HYPERLINK(I1026, C1026)</f>
        <v>Запарник 17л (дуб)</v>
      </c>
      <c r="E1026" s="5" t="s">
        <v>1511</v>
      </c>
      <c r="F1026" s="11" t="s">
        <v>6132</v>
      </c>
      <c r="G1026" s="6">
        <v>2636</v>
      </c>
      <c r="H1026" t="s">
        <v>1576</v>
      </c>
      <c r="I1026" t="str">
        <f>CONCATENATE("http://opt.sauna-shops.ru/537-zaparniki-vyodra-shajki/",A1026,"-",H1026,".html")</f>
        <v>http://opt.sauna-shops.ru/537-zaparniki-vyodra-shajki/1261-zaparnik-17l-dub.html</v>
      </c>
      <c r="J1026" s="2" t="str">
        <f t="shared" si="24"/>
        <v>http://opt.sauna-shops.ru/537-zaparniki-vyodra-shajki/1261-zaparnik-17l-dub.html</v>
      </c>
      <c r="K1026" s="5"/>
    </row>
    <row r="1027" spans="1:11" x14ac:dyDescent="0.25">
      <c r="A1027" s="10">
        <v>1262</v>
      </c>
      <c r="B1027" s="5" t="s">
        <v>6058</v>
      </c>
      <c r="C1027" s="5" t="s">
        <v>1577</v>
      </c>
      <c r="D1027" s="5" t="str">
        <f>HYPERLINK(I1027, C1027)</f>
        <v>Запарник 20 л ручка канат с нержав. вставкой (липа)</v>
      </c>
      <c r="E1027" s="5" t="s">
        <v>1511</v>
      </c>
      <c r="F1027" s="11" t="s">
        <v>6116</v>
      </c>
      <c r="G1027" s="6">
        <v>2637</v>
      </c>
      <c r="H1027" t="s">
        <v>1578</v>
      </c>
      <c r="I1027" t="str">
        <f>CONCATENATE("http://opt.sauna-shops.ru/537-zaparniki-vyodra-shajki/",A1027,"-",H1027,".html")</f>
        <v>http://opt.sauna-shops.ru/537-zaparniki-vyodra-shajki/1262-zaparnik-20-l-ruchka-kanat-s-nerzhav-vstavkoj-lipa.html</v>
      </c>
      <c r="J1027" s="2" t="str">
        <f t="shared" si="24"/>
        <v>http://opt.sauna-shops.ru/537-zaparniki-vyodra-shajki/1262-zaparnik-20-l-ruchka-kanat-s-nerzhav-vstavkoj-lipa.html</v>
      </c>
      <c r="K1027" s="5"/>
    </row>
    <row r="1028" spans="1:11" x14ac:dyDescent="0.25">
      <c r="A1028" s="10">
        <v>1263</v>
      </c>
      <c r="B1028" s="5" t="s">
        <v>6058</v>
      </c>
      <c r="C1028" s="5" t="s">
        <v>1579</v>
      </c>
      <c r="D1028" s="5" t="str">
        <f>HYPERLINK(I1028, C1028)</f>
        <v>Шайка с нержав. вставкой 12 л (дуб с клёном)</v>
      </c>
      <c r="E1028" s="5" t="s">
        <v>1511</v>
      </c>
      <c r="F1028" s="11" t="s">
        <v>6131</v>
      </c>
      <c r="G1028" s="6">
        <v>2665</v>
      </c>
      <c r="H1028" t="s">
        <v>1580</v>
      </c>
      <c r="I1028" t="str">
        <f>CONCATENATE("http://opt.sauna-shops.ru/537-zaparniki-vyodra-shajki/",A1028,"-",H1028,".html")</f>
        <v>http://opt.sauna-shops.ru/537-zaparniki-vyodra-shajki/1263-shajka-s-nerzhav-vstavkoj-12-l-dub-s-klyonom.html</v>
      </c>
      <c r="J1028" s="2" t="str">
        <f t="shared" si="24"/>
        <v>http://opt.sauna-shops.ru/537-zaparniki-vyodra-shajki/1263-shajka-s-nerzhav-vstavkoj-12-l-dub-s-klyonom.html</v>
      </c>
      <c r="K1028" s="5"/>
    </row>
    <row r="1029" spans="1:11" x14ac:dyDescent="0.25">
      <c r="A1029" s="10">
        <v>1264</v>
      </c>
      <c r="B1029" s="5" t="s">
        <v>6058</v>
      </c>
      <c r="C1029" s="5" t="s">
        <v>1581</v>
      </c>
      <c r="D1029" s="5" t="str">
        <f>HYPERLINK(I1029, C1029)</f>
        <v>Шайка 30 л (дуб)</v>
      </c>
      <c r="E1029" s="5" t="s">
        <v>1511</v>
      </c>
      <c r="F1029" s="11" t="s">
        <v>6133</v>
      </c>
      <c r="G1029" s="6">
        <v>2666</v>
      </c>
      <c r="H1029" t="s">
        <v>1582</v>
      </c>
      <c r="I1029" t="str">
        <f>CONCATENATE("http://opt.sauna-shops.ru/537-zaparniki-vyodra-shajki/",A1029,"-",H1029,".html")</f>
        <v>http://opt.sauna-shops.ru/537-zaparniki-vyodra-shajki/1264-shajka-30-l-dub.html</v>
      </c>
      <c r="J1029" s="2" t="str">
        <f t="shared" si="24"/>
        <v>http://opt.sauna-shops.ru/537-zaparniki-vyodra-shajki/1264-shajka-30-l-dub.html</v>
      </c>
      <c r="K1029" s="5"/>
    </row>
    <row r="1030" spans="1:11" x14ac:dyDescent="0.25">
      <c r="A1030" s="10">
        <v>1265</v>
      </c>
      <c r="B1030" s="5" t="s">
        <v>6058</v>
      </c>
      <c r="C1030" s="5" t="s">
        <v>1583</v>
      </c>
      <c r="D1030" s="5" t="str">
        <f>HYPERLINK(I1030, C1030)</f>
        <v>Ведро запарник с крышкой 25 л. (липа)</v>
      </c>
      <c r="E1030" s="5" t="s">
        <v>1511</v>
      </c>
      <c r="F1030" s="11" t="s">
        <v>6134</v>
      </c>
      <c r="G1030" s="6">
        <v>2777</v>
      </c>
      <c r="H1030" t="s">
        <v>1584</v>
      </c>
      <c r="I1030" t="str">
        <f>CONCATENATE("http://opt.sauna-shops.ru/537-zaparniki-vyodra-shajki/",A1030,"-",H1030,".html")</f>
        <v>http://opt.sauna-shops.ru/537-zaparniki-vyodra-shajki/1265-vedro-zaparnik-s-kryshkoj-25-l-lipa.html</v>
      </c>
      <c r="J1030" s="2" t="str">
        <f t="shared" si="24"/>
        <v>http://opt.sauna-shops.ru/537-zaparniki-vyodra-shajki/1265-vedro-zaparnik-s-kryshkoj-25-l-lipa.html</v>
      </c>
      <c r="K1030" s="5"/>
    </row>
    <row r="1031" spans="1:11" x14ac:dyDescent="0.25">
      <c r="A1031" s="10">
        <v>1266</v>
      </c>
      <c r="B1031" s="5" t="s">
        <v>6058</v>
      </c>
      <c r="C1031" s="5" t="s">
        <v>1585</v>
      </c>
      <c r="D1031" s="5" t="str">
        <f>HYPERLINK(I1031, C1031)</f>
        <v>Ведро с ручкой 18 л. (липа)</v>
      </c>
      <c r="E1031" s="5" t="s">
        <v>1511</v>
      </c>
      <c r="F1031" s="11" t="s">
        <v>6121</v>
      </c>
      <c r="G1031" s="6">
        <v>2778</v>
      </c>
      <c r="H1031" t="s">
        <v>1586</v>
      </c>
      <c r="I1031" t="str">
        <f>CONCATENATE("http://opt.sauna-shops.ru/537-zaparniki-vyodra-shajki/",A1031,"-",H1031,".html")</f>
        <v>http://opt.sauna-shops.ru/537-zaparniki-vyodra-shajki/1266-vedro-s-ruchkoj-18-l-lipa.html</v>
      </c>
      <c r="J1031" s="2" t="str">
        <f t="shared" si="24"/>
        <v>http://opt.sauna-shops.ru/537-zaparniki-vyodra-shajki/1266-vedro-s-ruchkoj-18-l-lipa.html</v>
      </c>
      <c r="K1031" s="5"/>
    </row>
    <row r="1032" spans="1:11" x14ac:dyDescent="0.25">
      <c r="A1032" s="10">
        <v>1267</v>
      </c>
      <c r="B1032" s="5" t="s">
        <v>6058</v>
      </c>
      <c r="C1032" s="5" t="s">
        <v>1587</v>
      </c>
      <c r="D1032" s="5" t="str">
        <f>HYPERLINK(I1032, C1032)</f>
        <v>Ушат 2,5 л. с нержавеющ. вставкой (дуб и клён)</v>
      </c>
      <c r="E1032" s="5" t="s">
        <v>1511</v>
      </c>
      <c r="F1032" s="11" t="s">
        <v>6121</v>
      </c>
      <c r="G1032" s="6">
        <v>2861</v>
      </c>
      <c r="H1032" t="s">
        <v>1588</v>
      </c>
      <c r="I1032" t="str">
        <f>CONCATENATE("http://opt.sauna-shops.ru/537-zaparniki-vyodra-shajki/",A1032,"-",H1032,".html")</f>
        <v>http://opt.sauna-shops.ru/537-zaparniki-vyodra-shajki/1267-ushat-25-l-s-nerzhaveyushh-vstavkoj-dub-i-klyon.html</v>
      </c>
      <c r="J1032" s="2" t="str">
        <f t="shared" si="24"/>
        <v>http://opt.sauna-shops.ru/537-zaparniki-vyodra-shajki/1267-ushat-25-l-s-nerzhaveyushh-vstavkoj-dub-i-klyon.html</v>
      </c>
      <c r="K1032" s="5"/>
    </row>
    <row r="1033" spans="1:11" x14ac:dyDescent="0.25">
      <c r="A1033" s="10">
        <v>1268</v>
      </c>
      <c r="B1033" s="5" t="s">
        <v>6058</v>
      </c>
      <c r="C1033" s="5" t="s">
        <v>1589</v>
      </c>
      <c r="D1033" s="5" t="str">
        <f>HYPERLINK(I1033, C1033)</f>
        <v>Шайка 5 л с нержавеющ. вставкой. (дуб)</v>
      </c>
      <c r="E1033" s="5" t="s">
        <v>1511</v>
      </c>
      <c r="F1033" s="11" t="s">
        <v>6135</v>
      </c>
      <c r="G1033" s="6">
        <v>2864</v>
      </c>
      <c r="H1033" t="s">
        <v>1590</v>
      </c>
      <c r="I1033" t="str">
        <f>CONCATENATE("http://opt.sauna-shops.ru/537-zaparniki-vyodra-shajki/",A1033,"-",H1033,".html")</f>
        <v>http://opt.sauna-shops.ru/537-zaparniki-vyodra-shajki/1268-shajka-5-l-s-nerzhaveyushh-vstavkoj-dub.html</v>
      </c>
      <c r="J1033" s="2" t="str">
        <f t="shared" si="24"/>
        <v>http://opt.sauna-shops.ru/537-zaparniki-vyodra-shajki/1268-shajka-5-l-s-nerzhaveyushh-vstavkoj-dub.html</v>
      </c>
      <c r="K1033" s="5"/>
    </row>
    <row r="1034" spans="1:11" x14ac:dyDescent="0.25">
      <c r="A1034" s="10">
        <v>1269</v>
      </c>
      <c r="B1034" s="5" t="s">
        <v>6058</v>
      </c>
      <c r="C1034" s="5" t="s">
        <v>1591</v>
      </c>
      <c r="D1034" s="5" t="str">
        <f>HYPERLINK(I1034, C1034)</f>
        <v>Шайка с пластиковой вставкой 12 л (ясень)</v>
      </c>
      <c r="E1034" s="5" t="s">
        <v>1511</v>
      </c>
      <c r="F1034" s="11" t="s">
        <v>6136</v>
      </c>
      <c r="G1034" s="6">
        <v>2936</v>
      </c>
      <c r="H1034" t="s">
        <v>1592</v>
      </c>
      <c r="I1034" t="str">
        <f>CONCATENATE("http://opt.sauna-shops.ru/537-zaparniki-vyodra-shajki/",A1034,"-",H1034,".html")</f>
        <v>http://opt.sauna-shops.ru/537-zaparniki-vyodra-shajki/1269-shajka-s-plastikovoj-vstavkoj-12-l-yasen.html</v>
      </c>
      <c r="J1034" s="2" t="str">
        <f t="shared" si="24"/>
        <v>http://opt.sauna-shops.ru/537-zaparniki-vyodra-shajki/1269-shajka-s-plastikovoj-vstavkoj-12-l-yasen.html</v>
      </c>
      <c r="K1034" s="5"/>
    </row>
    <row r="1035" spans="1:11" x14ac:dyDescent="0.25">
      <c r="A1035" s="10">
        <v>1270</v>
      </c>
      <c r="B1035" s="5" t="s">
        <v>6058</v>
      </c>
      <c r="C1035" s="5" t="s">
        <v>1593</v>
      </c>
      <c r="D1035" s="5" t="str">
        <f>HYPERLINK(I1035, C1035)</f>
        <v>Ушат 3,5 л. с нержавеющ. вставкой</v>
      </c>
      <c r="E1035" s="5" t="s">
        <v>1511</v>
      </c>
      <c r="F1035" s="11" t="s">
        <v>6137</v>
      </c>
      <c r="G1035" s="6">
        <v>2944</v>
      </c>
      <c r="H1035" t="s">
        <v>1594</v>
      </c>
      <c r="I1035" t="str">
        <f>CONCATENATE("http://opt.sauna-shops.ru/537-zaparniki-vyodra-shajki/",A1035,"-",H1035,".html")</f>
        <v>http://opt.sauna-shops.ru/537-zaparniki-vyodra-shajki/1270-ushat-35-l-s-nerzhaveyushh-vstavkoj.html</v>
      </c>
      <c r="J1035" s="2" t="str">
        <f t="shared" si="24"/>
        <v>http://opt.sauna-shops.ru/537-zaparniki-vyodra-shajki/1270-ushat-35-l-s-nerzhaveyushh-vstavkoj.html</v>
      </c>
      <c r="K1035" s="5"/>
    </row>
    <row r="1036" spans="1:11" x14ac:dyDescent="0.25">
      <c r="A1036" s="10">
        <v>1271</v>
      </c>
      <c r="B1036" s="5" t="s">
        <v>6058</v>
      </c>
      <c r="C1036" s="5" t="s">
        <v>1595</v>
      </c>
      <c r="D1036" s="5" t="str">
        <f>HYPERLINK(I1036, C1036)</f>
        <v>Шайка 6 л ручка канат</v>
      </c>
      <c r="E1036" s="5" t="s">
        <v>1511</v>
      </c>
      <c r="F1036" s="11" t="s">
        <v>6250</v>
      </c>
      <c r="G1036" s="6">
        <v>2946</v>
      </c>
      <c r="H1036" t="s">
        <v>1596</v>
      </c>
      <c r="I1036" t="str">
        <f>CONCATENATE("http://opt.sauna-shops.ru/537-zaparniki-vyodra-shajki/",A1036,"-",H1036,".html")</f>
        <v>http://opt.sauna-shops.ru/537-zaparniki-vyodra-shajki/1271-shajka-6-l-ruchka-kanat.html</v>
      </c>
      <c r="J1036" s="2" t="str">
        <f t="shared" si="24"/>
        <v>http://opt.sauna-shops.ru/537-zaparniki-vyodra-shajki/1271-shajka-6-l-ruchka-kanat.html</v>
      </c>
      <c r="K1036" s="5"/>
    </row>
    <row r="1037" spans="1:11" x14ac:dyDescent="0.25">
      <c r="A1037" s="10">
        <v>1272</v>
      </c>
      <c r="B1037" s="5" t="s">
        <v>6058</v>
      </c>
      <c r="C1037" s="5" t="s">
        <v>1597</v>
      </c>
      <c r="D1037" s="5" t="str">
        <f>HYPERLINK(I1037, C1037)</f>
        <v>Шайка 10 л с нержавеющ. вставкой</v>
      </c>
      <c r="E1037" s="5" t="s">
        <v>1511</v>
      </c>
      <c r="F1037" s="11" t="s">
        <v>6130</v>
      </c>
      <c r="G1037" s="6">
        <v>2947</v>
      </c>
      <c r="H1037" t="s">
        <v>1598</v>
      </c>
      <c r="I1037" t="str">
        <f>CONCATENATE("http://opt.sauna-shops.ru/537-zaparniki-vyodra-shajki/",A1037,"-",H1037,".html")</f>
        <v>http://opt.sauna-shops.ru/537-zaparniki-vyodra-shajki/1272-shajka-10-l-s-nerzhaveyushh-vstavkoj.html</v>
      </c>
      <c r="J1037" s="2" t="str">
        <f t="shared" si="24"/>
        <v>http://opt.sauna-shops.ru/537-zaparniki-vyodra-shajki/1272-shajka-10-l-s-nerzhaveyushh-vstavkoj.html</v>
      </c>
      <c r="K1037" s="5"/>
    </row>
    <row r="1038" spans="1:11" x14ac:dyDescent="0.25">
      <c r="A1038" s="10">
        <v>1273</v>
      </c>
      <c r="B1038" s="5" t="s">
        <v>6058</v>
      </c>
      <c r="C1038" s="5" t="s">
        <v>1599</v>
      </c>
      <c r="D1038" s="5" t="str">
        <f>HYPERLINK(I1038, C1038)</f>
        <v>Запарник с пласт. вставкой  22 л (липа)</v>
      </c>
      <c r="E1038" s="5" t="s">
        <v>1511</v>
      </c>
      <c r="F1038" s="11" t="s">
        <v>6138</v>
      </c>
      <c r="G1038" s="6">
        <v>3115</v>
      </c>
      <c r="H1038" t="s">
        <v>1600</v>
      </c>
      <c r="I1038" t="str">
        <f>CONCATENATE("http://opt.sauna-shops.ru/537-zaparniki-vyodra-shajki/",A1038,"-",H1038,".html")</f>
        <v>http://opt.sauna-shops.ru/537-zaparniki-vyodra-shajki/1273-zaparnik-s-plast-vstavkoj-22-l-lipa.html</v>
      </c>
      <c r="J1038" s="2" t="str">
        <f t="shared" si="24"/>
        <v>http://opt.sauna-shops.ru/537-zaparniki-vyodra-shajki/1273-zaparnik-s-plast-vstavkoj-22-l-lipa.html</v>
      </c>
      <c r="K1038" s="5"/>
    </row>
    <row r="1039" spans="1:11" x14ac:dyDescent="0.25">
      <c r="A1039" s="10">
        <v>1274</v>
      </c>
      <c r="B1039" s="5" t="s">
        <v>6058</v>
      </c>
      <c r="C1039" s="5" t="s">
        <v>1601</v>
      </c>
      <c r="D1039" s="5" t="str">
        <f>HYPERLINK(I1039, C1039)</f>
        <v>Запарник 14 л с пласт. вставкой</v>
      </c>
      <c r="E1039" s="5" t="s">
        <v>1511</v>
      </c>
      <c r="F1039" s="11" t="s">
        <v>6118</v>
      </c>
      <c r="G1039" s="6">
        <v>3139</v>
      </c>
      <c r="H1039" t="s">
        <v>1602</v>
      </c>
      <c r="I1039" t="str">
        <f>CONCATENATE("http://opt.sauna-shops.ru/537-zaparniki-vyodra-shajki/",A1039,"-",H1039,".html")</f>
        <v>http://opt.sauna-shops.ru/537-zaparniki-vyodra-shajki/1274-zaparnik-14-l-s-plast-vstavkoj.html</v>
      </c>
      <c r="J1039" s="2" t="str">
        <f t="shared" si="24"/>
        <v>http://opt.sauna-shops.ru/537-zaparniki-vyodra-shajki/1274-zaparnik-14-l-s-plast-vstavkoj.html</v>
      </c>
      <c r="K1039" s="5"/>
    </row>
    <row r="1040" spans="1:11" x14ac:dyDescent="0.25">
      <c r="A1040" s="10">
        <v>1275</v>
      </c>
      <c r="B1040" s="5" t="s">
        <v>6058</v>
      </c>
      <c r="C1040" s="5" t="s">
        <v>1603</v>
      </c>
      <c r="D1040" s="5" t="str">
        <f>HYPERLINK(I1040, C1040)</f>
        <v>Запарник с крышкой 16 л .с нерж. вставкой (липа)</v>
      </c>
      <c r="E1040" s="5" t="s">
        <v>1511</v>
      </c>
      <c r="F1040" s="11" t="s">
        <v>6139</v>
      </c>
      <c r="G1040" s="6">
        <v>3317</v>
      </c>
      <c r="H1040" t="s">
        <v>1604</v>
      </c>
      <c r="I1040" t="str">
        <f>CONCATENATE("http://opt.sauna-shops.ru/537-zaparniki-vyodra-shajki/",A1040,"-",H1040,".html")</f>
        <v>http://opt.sauna-shops.ru/537-zaparniki-vyodra-shajki/1275-zaparnik-s-kryshkoj-16-l-s-nerzh-vstavkoj-lipa.html</v>
      </c>
      <c r="J1040" s="2" t="str">
        <f t="shared" si="24"/>
        <v>http://opt.sauna-shops.ru/537-zaparniki-vyodra-shajki/1275-zaparnik-s-kryshkoj-16-l-s-nerzh-vstavkoj-lipa.html</v>
      </c>
      <c r="K1040" s="5"/>
    </row>
    <row r="1041" spans="1:11" x14ac:dyDescent="0.25">
      <c r="A1041" s="10">
        <v>1276</v>
      </c>
      <c r="B1041" s="5" t="s">
        <v>6058</v>
      </c>
      <c r="C1041" s="5" t="s">
        <v>1605</v>
      </c>
      <c r="D1041" s="5" t="str">
        <f>HYPERLINK(I1041, C1041)</f>
        <v>Ушат из нерж 2,6 л</v>
      </c>
      <c r="E1041" s="5" t="s">
        <v>1511</v>
      </c>
      <c r="F1041" s="11" t="s">
        <v>6115</v>
      </c>
      <c r="G1041" s="6">
        <v>3320</v>
      </c>
      <c r="H1041" t="s">
        <v>1606</v>
      </c>
      <c r="I1041" t="str">
        <f>CONCATENATE("http://opt.sauna-shops.ru/537-zaparniki-vyodra-shajki/",A1041,"-",H1041,".html")</f>
        <v>http://opt.sauna-shops.ru/537-zaparniki-vyodra-shajki/1276-ushat-iz-nerzh-26-l.html</v>
      </c>
      <c r="J1041" s="2" t="str">
        <f t="shared" si="24"/>
        <v>http://opt.sauna-shops.ru/537-zaparniki-vyodra-shajki/1276-ushat-iz-nerzh-26-l.html</v>
      </c>
      <c r="K1041" s="5"/>
    </row>
    <row r="1042" spans="1:11" x14ac:dyDescent="0.25">
      <c r="A1042" s="10">
        <v>1277</v>
      </c>
      <c r="B1042" s="5" t="s">
        <v>6058</v>
      </c>
      <c r="C1042" s="5" t="s">
        <v>1607</v>
      </c>
      <c r="D1042" s="5" t="str">
        <f>HYPERLINK(I1042, C1042)</f>
        <v>Ушат из нерж 4,6 л</v>
      </c>
      <c r="E1042" s="5" t="s">
        <v>1511</v>
      </c>
      <c r="F1042" s="11" t="s">
        <v>6140</v>
      </c>
      <c r="G1042" s="6">
        <v>3321</v>
      </c>
      <c r="H1042" t="s">
        <v>1608</v>
      </c>
      <c r="I1042" t="str">
        <f>CONCATENATE("http://opt.sauna-shops.ru/537-zaparniki-vyodra-shajki/",A1042,"-",H1042,".html")</f>
        <v>http://opt.sauna-shops.ru/537-zaparniki-vyodra-shajki/1277-ushat-iz-nerzh-46-l.html</v>
      </c>
      <c r="J1042" s="2" t="str">
        <f t="shared" si="24"/>
        <v>http://opt.sauna-shops.ru/537-zaparniki-vyodra-shajki/1277-ushat-iz-nerzh-46-l.html</v>
      </c>
      <c r="K1042" s="5"/>
    </row>
    <row r="1043" spans="1:11" x14ac:dyDescent="0.25">
      <c r="A1043" s="10">
        <v>1278</v>
      </c>
      <c r="B1043" s="5" t="s">
        <v>6058</v>
      </c>
      <c r="C1043" s="5" t="s">
        <v>1609</v>
      </c>
      <c r="D1043" s="5" t="str">
        <f>HYPERLINK(I1043, C1043)</f>
        <v>Ушат медный с кокардой 2,5 л</v>
      </c>
      <c r="E1043" s="5" t="s">
        <v>1511</v>
      </c>
      <c r="F1043" s="11" t="s">
        <v>6120</v>
      </c>
      <c r="G1043" s="6">
        <v>3398</v>
      </c>
      <c r="H1043" t="s">
        <v>1610</v>
      </c>
      <c r="I1043" t="str">
        <f>CONCATENATE("http://opt.sauna-shops.ru/537-zaparniki-vyodra-shajki/",A1043,"-",H1043,".html")</f>
        <v>http://opt.sauna-shops.ru/537-zaparniki-vyodra-shajki/1278-ushat-mednyj-s-kokardoj-25-l.html</v>
      </c>
      <c r="J1043" s="2" t="str">
        <f t="shared" si="24"/>
        <v>http://opt.sauna-shops.ru/537-zaparniki-vyodra-shajki/1278-ushat-mednyj-s-kokardoj-25-l.html</v>
      </c>
      <c r="K1043" s="5"/>
    </row>
    <row r="1044" spans="1:11" x14ac:dyDescent="0.25">
      <c r="A1044" s="10">
        <v>1279</v>
      </c>
      <c r="B1044" s="5" t="s">
        <v>6058</v>
      </c>
      <c r="C1044" s="5" t="s">
        <v>1611</v>
      </c>
      <c r="D1044" s="5" t="str">
        <f>HYPERLINK(I1044, C1044)</f>
        <v>Ушат медный 4 л. с кокардой</v>
      </c>
      <c r="E1044" s="5" t="s">
        <v>1511</v>
      </c>
      <c r="F1044" s="11" t="s">
        <v>6141</v>
      </c>
      <c r="G1044" s="6">
        <v>3399</v>
      </c>
      <c r="H1044" t="s">
        <v>1612</v>
      </c>
      <c r="I1044" t="str">
        <f>CONCATENATE("http://opt.sauna-shops.ru/537-zaparniki-vyodra-shajki/",A1044,"-",H1044,".html")</f>
        <v>http://opt.sauna-shops.ru/537-zaparniki-vyodra-shajki/1279-ushat-mednyj-4-l-s-kokardoj.html</v>
      </c>
      <c r="J1044" s="2" t="str">
        <f t="shared" si="24"/>
        <v>http://opt.sauna-shops.ru/537-zaparniki-vyodra-shajki/1279-ushat-mednyj-4-l-s-kokardoj.html</v>
      </c>
      <c r="K1044" s="5"/>
    </row>
    <row r="1045" spans="1:11" x14ac:dyDescent="0.25">
      <c r="A1045" s="10">
        <v>1280</v>
      </c>
      <c r="B1045" s="5" t="s">
        <v>6058</v>
      </c>
      <c r="C1045" s="5" t="s">
        <v>1613</v>
      </c>
      <c r="D1045" s="5" t="str">
        <f>HYPERLINK(I1045, C1045)</f>
        <v>Ушат 3,5 л (дуб, орех)</v>
      </c>
      <c r="E1045" s="5" t="s">
        <v>1511</v>
      </c>
      <c r="F1045" s="11" t="s">
        <v>6119</v>
      </c>
      <c r="G1045" s="6">
        <v>3538</v>
      </c>
      <c r="H1045" t="s">
        <v>1614</v>
      </c>
      <c r="I1045" t="str">
        <f>CONCATENATE("http://opt.sauna-shops.ru/537-zaparniki-vyodra-shajki/",A1045,"-",H1045,".html")</f>
        <v>http://opt.sauna-shops.ru/537-zaparniki-vyodra-shajki/1280-ushat-35-l-dub-orekh.html</v>
      </c>
      <c r="J1045" s="2" t="str">
        <f t="shared" si="24"/>
        <v>http://opt.sauna-shops.ru/537-zaparniki-vyodra-shajki/1280-ushat-35-l-dub-orekh.html</v>
      </c>
      <c r="K1045" s="5"/>
    </row>
    <row r="1046" spans="1:11" x14ac:dyDescent="0.25">
      <c r="A1046" s="10">
        <v>1281</v>
      </c>
      <c r="B1046" s="5" t="s">
        <v>6058</v>
      </c>
      <c r="C1046" s="5" t="s">
        <v>1615</v>
      </c>
      <c r="D1046" s="5" t="str">
        <f>HYPERLINK(I1046, C1046)</f>
        <v>Ведро-запарник 16 л с нержавеющий вставкой</v>
      </c>
      <c r="E1046" s="5" t="s">
        <v>1511</v>
      </c>
      <c r="F1046" s="11" t="s">
        <v>6142</v>
      </c>
      <c r="G1046" s="6">
        <v>3581</v>
      </c>
      <c r="H1046" t="s">
        <v>1616</v>
      </c>
      <c r="I1046" t="str">
        <f>CONCATENATE("http://opt.sauna-shops.ru/537-zaparniki-vyodra-shajki/",A1046,"-",H1046,".html")</f>
        <v>http://opt.sauna-shops.ru/537-zaparniki-vyodra-shajki/1281-vedro-zaparnik-16-l-s-nerzhaveyushhij-vstavkoj.html</v>
      </c>
      <c r="J1046" s="2" t="str">
        <f t="shared" si="24"/>
        <v>http://opt.sauna-shops.ru/537-zaparniki-vyodra-shajki/1281-vedro-zaparnik-16-l-s-nerzhaveyushhij-vstavkoj.html</v>
      </c>
      <c r="K1046" s="5"/>
    </row>
    <row r="1047" spans="1:11" x14ac:dyDescent="0.25">
      <c r="A1047" s="10">
        <v>1282</v>
      </c>
      <c r="B1047" s="5" t="s">
        <v>6058</v>
      </c>
      <c r="C1047" s="5" t="s">
        <v>1617</v>
      </c>
      <c r="D1047" s="5" t="str">
        <f>HYPERLINK(I1047, C1047)</f>
        <v>Крышка к 10 л запарнику М-42</v>
      </c>
      <c r="E1047" s="5" t="s">
        <v>1511</v>
      </c>
      <c r="F1047" s="11" t="s">
        <v>6063</v>
      </c>
      <c r="G1047" s="6">
        <v>3832</v>
      </c>
      <c r="H1047" t="s">
        <v>1618</v>
      </c>
      <c r="I1047" t="str">
        <f>CONCATENATE("http://opt.sauna-shops.ru/537-zaparniki-vyodra-shajki/",A1047,"-",H1047,".html")</f>
        <v>http://opt.sauna-shops.ru/537-zaparniki-vyodra-shajki/1282-kryshka-k-10-l-zaparniku-m-42.html</v>
      </c>
      <c r="J1047" s="2" t="str">
        <f t="shared" si="24"/>
        <v>http://opt.sauna-shops.ru/537-zaparniki-vyodra-shajki/1282-kryshka-k-10-l-zaparniku-m-42.html</v>
      </c>
      <c r="K1047" s="5"/>
    </row>
    <row r="1048" spans="1:11" x14ac:dyDescent="0.25">
      <c r="A1048" s="10">
        <v>3385</v>
      </c>
      <c r="B1048" s="5" t="s">
        <v>6058</v>
      </c>
      <c r="C1048" s="5" t="s">
        <v>5447</v>
      </c>
      <c r="D1048" s="5" t="str">
        <f>HYPERLINK(I1048, C1048)</f>
        <v>Шайка 5,5л с нерж вставк (ручка канат) дуб</v>
      </c>
      <c r="E1048" s="5" t="s">
        <v>1511</v>
      </c>
      <c r="F1048" s="11" t="s">
        <v>6243</v>
      </c>
      <c r="G1048" s="6">
        <v>3974</v>
      </c>
      <c r="H1048" t="s">
        <v>5448</v>
      </c>
      <c r="I1048" t="str">
        <f>CONCATENATE("http://opt.sauna-shops.ru/537-zaparniki-vyodra-shajki/",A1048,"-",H1048,".html")</f>
        <v>http://opt.sauna-shops.ru/537-zaparniki-vyodra-shajki/3385-shajka-55l-s-nerzh-vstavk-ruchka-kanat-dub.html</v>
      </c>
      <c r="J1048" s="2" t="str">
        <f t="shared" si="24"/>
        <v>http://opt.sauna-shops.ru/537-zaparniki-vyodra-shajki/3385-shajka-55l-s-nerzh-vstavk-ruchka-kanat-dub.html</v>
      </c>
      <c r="K1048" s="5"/>
    </row>
    <row r="1049" spans="1:11" x14ac:dyDescent="0.25">
      <c r="A1049" s="10">
        <v>3503</v>
      </c>
      <c r="B1049" s="5" t="s">
        <v>6058</v>
      </c>
      <c r="C1049" s="5" t="s">
        <v>5683</v>
      </c>
      <c r="D1049" s="5" t="str">
        <f>HYPERLINK(I1049, C1049)</f>
        <v>Крышка к ушату, запарнику 3,5 л</v>
      </c>
      <c r="E1049" s="5" t="s">
        <v>1511</v>
      </c>
      <c r="F1049" s="11" t="s">
        <v>6063</v>
      </c>
      <c r="G1049" s="6">
        <v>4237</v>
      </c>
      <c r="H1049" t="s">
        <v>5684</v>
      </c>
      <c r="I1049" t="str">
        <f>CONCATENATE("http://opt.sauna-shops.ru/537-zaparniki-vyodra-shajki/",A1049,"-",H1049,".html")</f>
        <v>http://opt.sauna-shops.ru/537-zaparniki-vyodra-shajki/3503-kryshka-k-ushatu-zaparniku-35-l.html</v>
      </c>
      <c r="J1049" s="2" t="str">
        <f t="shared" si="24"/>
        <v>http://opt.sauna-shops.ru/537-zaparniki-vyodra-shajki/3503-kryshka-k-ushatu-zaparniku-35-l.html</v>
      </c>
      <c r="K1049" s="5"/>
    </row>
    <row r="1050" spans="1:11" x14ac:dyDescent="0.25">
      <c r="A1050" s="10">
        <v>1283</v>
      </c>
      <c r="B1050" s="5" t="s">
        <v>6058</v>
      </c>
      <c r="C1050" s="5" t="s">
        <v>1619</v>
      </c>
      <c r="D1050" s="5" t="str">
        <f>HYPERLINK(I1050, C1050)</f>
        <v>Ковш точенный 0,25л (обработанный)</v>
      </c>
      <c r="E1050" s="5" t="s">
        <v>1620</v>
      </c>
      <c r="F1050" s="11" t="s">
        <v>6250</v>
      </c>
      <c r="G1050" s="6">
        <v>9197</v>
      </c>
      <c r="H1050" t="s">
        <v>1621</v>
      </c>
      <c r="I1050" t="str">
        <f>CONCATENATE("http://opt.sauna-shops.ru/538-kovshi-cherpaki/",A1050,"-",H1050,".html")</f>
        <v>http://opt.sauna-shops.ru/538-kovshi-cherpaki/1283-kovsh-tochennyj-025l-obrabotannyj.html</v>
      </c>
      <c r="J1050" s="2" t="str">
        <f t="shared" ref="J1050:J1081" si="25">HYPERLINK(I1050)</f>
        <v>http://opt.sauna-shops.ru/538-kovshi-cherpaki/1283-kovsh-tochennyj-025l-obrabotannyj.html</v>
      </c>
      <c r="K1050" s="5"/>
    </row>
    <row r="1051" spans="1:11" x14ac:dyDescent="0.25">
      <c r="A1051" s="10">
        <v>1284</v>
      </c>
      <c r="B1051" s="5" t="s">
        <v>6058</v>
      </c>
      <c r="C1051" s="5" t="s">
        <v>1622</v>
      </c>
      <c r="D1051" s="5" t="str">
        <f>HYPERLINK(I1051, C1051)</f>
        <v>Ковш точеный 0,3 л. с горизонт. ручкой (осина)</v>
      </c>
      <c r="E1051" s="5" t="s">
        <v>1620</v>
      </c>
      <c r="F1051" s="11" t="s">
        <v>6250</v>
      </c>
      <c r="G1051" s="6">
        <v>9201</v>
      </c>
      <c r="H1051" t="s">
        <v>1623</v>
      </c>
      <c r="I1051" t="str">
        <f>CONCATENATE("http://opt.sauna-shops.ru/538-kovshi-cherpaki/",A1051,"-",H1051,".html")</f>
        <v>http://opt.sauna-shops.ru/538-kovshi-cherpaki/1284-kovsh-tochenyj-03-l-s-gorizont-ruchkoj-osina.html</v>
      </c>
      <c r="J1051" s="2" t="str">
        <f t="shared" si="25"/>
        <v>http://opt.sauna-shops.ru/538-kovshi-cherpaki/1284-kovsh-tochenyj-03-l-s-gorizont-ruchkoj-osina.html</v>
      </c>
      <c r="K1051" s="5"/>
    </row>
    <row r="1052" spans="1:11" x14ac:dyDescent="0.25">
      <c r="A1052" s="10">
        <v>1285</v>
      </c>
      <c r="B1052" s="5" t="s">
        <v>6058</v>
      </c>
      <c r="C1052" s="5" t="s">
        <v>1624</v>
      </c>
      <c r="D1052" s="5" t="str">
        <f>HYPERLINK(I1052, C1052)</f>
        <v>Ковш граненный 0,3 л. с горизонт. ручкой (липа)</v>
      </c>
      <c r="E1052" s="5" t="s">
        <v>1620</v>
      </c>
      <c r="F1052" s="11" t="s">
        <v>6077</v>
      </c>
      <c r="G1052" s="6">
        <v>9190</v>
      </c>
      <c r="H1052" t="s">
        <v>1625</v>
      </c>
      <c r="I1052" t="str">
        <f>CONCATENATE("http://opt.sauna-shops.ru/538-kovshi-cherpaki/",A1052,"-",H1052,".html")</f>
        <v>http://opt.sauna-shops.ru/538-kovshi-cherpaki/1285-kovsh-granennyj-03-l-s-gorizont-ruchkoj-osina.html</v>
      </c>
      <c r="J1052" s="2" t="str">
        <f t="shared" si="25"/>
        <v>http://opt.sauna-shops.ru/538-kovshi-cherpaki/1285-kovsh-granennyj-03-l-s-gorizont-ruchkoj-osina.html</v>
      </c>
      <c r="K1052" s="5"/>
    </row>
    <row r="1053" spans="1:11" x14ac:dyDescent="0.25">
      <c r="A1053" s="10">
        <v>1286</v>
      </c>
      <c r="B1053" s="5" t="s">
        <v>6058</v>
      </c>
      <c r="C1053" s="5" t="s">
        <v>1626</v>
      </c>
      <c r="D1053" s="5" t="str">
        <f>HYPERLINK(I1053, C1053)</f>
        <v>Ковш-черпак 1,2л с горизонт. ручкой (липа)</v>
      </c>
      <c r="E1053" s="5" t="s">
        <v>1620</v>
      </c>
      <c r="F1053" s="11" t="s">
        <v>6103</v>
      </c>
      <c r="G1053" s="6">
        <v>9203</v>
      </c>
      <c r="H1053" t="s">
        <v>1627</v>
      </c>
      <c r="I1053" t="str">
        <f>CONCATENATE("http://opt.sauna-shops.ru/538-kovshi-cherpaki/",A1053,"-",H1053,".html")</f>
        <v>http://opt.sauna-shops.ru/538-kovshi-cherpaki/1286-kovsh-cherpak-12l-s-gorizont-ruchkoj-lipa.html</v>
      </c>
      <c r="J1053" s="2" t="str">
        <f t="shared" si="25"/>
        <v>http://opt.sauna-shops.ru/538-kovshi-cherpaki/1286-kovsh-cherpak-12l-s-gorizont-ruchkoj-lipa.html</v>
      </c>
      <c r="K1053" s="5"/>
    </row>
    <row r="1054" spans="1:11" x14ac:dyDescent="0.25">
      <c r="A1054" s="10">
        <v>1287</v>
      </c>
      <c r="B1054" s="5" t="s">
        <v>6058</v>
      </c>
      <c r="C1054" s="5" t="s">
        <v>1628</v>
      </c>
      <c r="D1054" s="5" t="str">
        <f>HYPERLINK(I1054, C1054)</f>
        <v>Ковш-черпак бондарный (липа) 0.5л</v>
      </c>
      <c r="E1054" s="5" t="s">
        <v>1620</v>
      </c>
      <c r="F1054" s="11" t="s">
        <v>6099</v>
      </c>
      <c r="G1054" s="6">
        <v>9207</v>
      </c>
      <c r="H1054" t="s">
        <v>1629</v>
      </c>
      <c r="I1054" t="str">
        <f>CONCATENATE("http://opt.sauna-shops.ru/538-kovshi-cherpaki/",A1054,"-",H1054,".html")</f>
        <v>http://opt.sauna-shops.ru/538-kovshi-cherpaki/1287-kovsh-cherpak-bondarnyj-lipa-05l.html</v>
      </c>
      <c r="J1054" s="2" t="str">
        <f t="shared" si="25"/>
        <v>http://opt.sauna-shops.ru/538-kovshi-cherpaki/1287-kovsh-cherpak-bondarnyj-lipa-05l.html</v>
      </c>
      <c r="K1054" s="5"/>
    </row>
    <row r="1055" spans="1:11" x14ac:dyDescent="0.25">
      <c r="A1055" s="10">
        <v>1288</v>
      </c>
      <c r="B1055" s="5" t="s">
        <v>6058</v>
      </c>
      <c r="C1055" s="5" t="s">
        <v>1630</v>
      </c>
      <c r="D1055" s="5" t="str">
        <f>HYPERLINK(I1055, C1055)</f>
        <v>Ковш для бани и сауны БШ</v>
      </c>
      <c r="E1055" s="5" t="s">
        <v>1620</v>
      </c>
      <c r="F1055" s="11" t="s">
        <v>6250</v>
      </c>
      <c r="G1055" s="6">
        <v>9191</v>
      </c>
      <c r="H1055" t="s">
        <v>1631</v>
      </c>
      <c r="I1055" t="str">
        <f>CONCATENATE("http://opt.sauna-shops.ru/538-kovshi-cherpaki/",A1055,"-",H1055,".html")</f>
        <v>http://opt.sauna-shops.ru/538-kovshi-cherpaki/1288-kovsh-dlya-bani-i-sauny-bsh.html</v>
      </c>
      <c r="J1055" s="2" t="str">
        <f t="shared" si="25"/>
        <v>http://opt.sauna-shops.ru/538-kovshi-cherpaki/1288-kovsh-dlya-bani-i-sauny-bsh.html</v>
      </c>
      <c r="K1055" s="5"/>
    </row>
    <row r="1056" spans="1:11" x14ac:dyDescent="0.25">
      <c r="A1056" s="10">
        <v>1289</v>
      </c>
      <c r="B1056" s="5" t="s">
        <v>6058</v>
      </c>
      <c r="C1056" s="5" t="s">
        <v>1632</v>
      </c>
      <c r="D1056" s="5" t="str">
        <f>HYPERLINK(I1056, C1056)</f>
        <v>Ковш-черпак бондарный 0.25 л. (липа)</v>
      </c>
      <c r="E1056" s="5" t="s">
        <v>1620</v>
      </c>
      <c r="F1056" s="11" t="s">
        <v>6250</v>
      </c>
      <c r="G1056" s="6">
        <v>9205</v>
      </c>
      <c r="H1056" t="s">
        <v>1633</v>
      </c>
      <c r="I1056" t="str">
        <f>CONCATENATE("http://opt.sauna-shops.ru/538-kovshi-cherpaki/",A1056,"-",H1056,".html")</f>
        <v>http://opt.sauna-shops.ru/538-kovshi-cherpaki/1289-kovsh-cherpak-bondarnyj-025-l-lipa.html</v>
      </c>
      <c r="J1056" s="2" t="str">
        <f t="shared" si="25"/>
        <v>http://opt.sauna-shops.ru/538-kovshi-cherpaki/1289-kovsh-cherpak-bondarnyj-025-l-lipa.html</v>
      </c>
      <c r="K1056" s="5"/>
    </row>
    <row r="1057" spans="1:11" x14ac:dyDescent="0.25">
      <c r="A1057" s="10">
        <v>1290</v>
      </c>
      <c r="B1057" s="5" t="s">
        <v>6058</v>
      </c>
      <c r="C1057" s="5" t="s">
        <v>1634</v>
      </c>
      <c r="D1057" s="5" t="str">
        <f>HYPERLINK(I1057, C1057)</f>
        <v>Ковш резной малый 0.20л (осина)</v>
      </c>
      <c r="E1057" s="5" t="s">
        <v>1620</v>
      </c>
      <c r="F1057" s="11" t="s">
        <v>6101</v>
      </c>
      <c r="G1057" s="6">
        <v>9194</v>
      </c>
      <c r="H1057" t="s">
        <v>1635</v>
      </c>
      <c r="I1057" t="str">
        <f>CONCATENATE("http://opt.sauna-shops.ru/538-kovshi-cherpaki/",A1057,"-",H1057,".html")</f>
        <v>http://opt.sauna-shops.ru/538-kovshi-cherpaki/1290-kovsh-reznoj-malyj-020l-osina.html</v>
      </c>
      <c r="J1057" s="2" t="str">
        <f t="shared" si="25"/>
        <v>http://opt.sauna-shops.ru/538-kovshi-cherpaki/1290-kovsh-reznoj-malyj-020l-osina.html</v>
      </c>
      <c r="K1057" s="5"/>
    </row>
    <row r="1058" spans="1:11" x14ac:dyDescent="0.25">
      <c r="A1058" s="10">
        <v>1291</v>
      </c>
      <c r="B1058" s="5" t="s">
        <v>6058</v>
      </c>
      <c r="C1058" s="5" t="s">
        <v>1636</v>
      </c>
      <c r="D1058" s="5" t="str">
        <f>HYPERLINK(I1058, C1058)</f>
        <v>Ушат медный 3.5 л.</v>
      </c>
      <c r="E1058" s="5" t="s">
        <v>1620</v>
      </c>
      <c r="F1058" s="11" t="s">
        <v>6118</v>
      </c>
      <c r="G1058" s="6">
        <v>9176</v>
      </c>
      <c r="H1058" t="s">
        <v>1637</v>
      </c>
      <c r="I1058" t="str">
        <f>CONCATENATE("http://opt.sauna-shops.ru/538-kovshi-cherpaki/",A1058,"-",H1058,".html")</f>
        <v>http://opt.sauna-shops.ru/538-kovshi-cherpaki/1291-ushat-mednyj-35-l.html</v>
      </c>
      <c r="J1058" s="2" t="str">
        <f t="shared" si="25"/>
        <v>http://opt.sauna-shops.ru/538-kovshi-cherpaki/1291-ushat-mednyj-35-l.html</v>
      </c>
      <c r="K1058" s="5"/>
    </row>
    <row r="1059" spans="1:11" x14ac:dyDescent="0.25">
      <c r="A1059" s="10">
        <v>1292</v>
      </c>
      <c r="B1059" s="5" t="s">
        <v>6058</v>
      </c>
      <c r="C1059" s="5" t="s">
        <v>1638</v>
      </c>
      <c r="D1059" s="5" t="str">
        <f>HYPERLINK(I1059, C1059)</f>
        <v>Ковш резной ольха (Финляндия)</v>
      </c>
      <c r="E1059" s="5" t="s">
        <v>1620</v>
      </c>
      <c r="F1059" s="11" t="s">
        <v>6250</v>
      </c>
      <c r="G1059" s="6">
        <v>9195</v>
      </c>
      <c r="H1059" t="s">
        <v>1639</v>
      </c>
      <c r="I1059" t="str">
        <f>CONCATENATE("http://opt.sauna-shops.ru/538-kovshi-cherpaki/",A1059,"-",H1059,".html")</f>
        <v>http://opt.sauna-shops.ru/538-kovshi-cherpaki/1292-kovsh-reznoj-olkha-finlyandiya.html</v>
      </c>
      <c r="J1059" s="2" t="str">
        <f t="shared" si="25"/>
        <v>http://opt.sauna-shops.ru/538-kovshi-cherpaki/1292-kovsh-reznoj-olkha-finlyandiya.html</v>
      </c>
      <c r="K1059" s="5"/>
    </row>
    <row r="1060" spans="1:11" x14ac:dyDescent="0.25">
      <c r="A1060" s="10">
        <v>1293</v>
      </c>
      <c r="B1060" s="5" t="s">
        <v>6058</v>
      </c>
      <c r="C1060" s="5" t="s">
        <v>1640</v>
      </c>
      <c r="D1060" s="5" t="str">
        <f>HYPERLINK(I1060, C1060)</f>
        <v>Ковш из нерж. стали короткая ручка</v>
      </c>
      <c r="E1060" s="5" t="s">
        <v>1620</v>
      </c>
      <c r="F1060" s="11" t="s">
        <v>6250</v>
      </c>
      <c r="G1060" s="6">
        <v>9192</v>
      </c>
      <c r="H1060" t="s">
        <v>1641</v>
      </c>
      <c r="I1060" t="str">
        <f>CONCATENATE("http://opt.sauna-shops.ru/538-kovshi-cherpaki/",A1060,"-",H1060,".html")</f>
        <v>http://opt.sauna-shops.ru/538-kovshi-cherpaki/1293-kovsh-iz-nerzh-stali-korotkaya-ruchka.html</v>
      </c>
      <c r="J1060" s="2" t="str">
        <f t="shared" si="25"/>
        <v>http://opt.sauna-shops.ru/538-kovshi-cherpaki/1293-kovsh-iz-nerzh-stali-korotkaya-ruchka.html</v>
      </c>
      <c r="K1060" s="5"/>
    </row>
    <row r="1061" spans="1:11" x14ac:dyDescent="0.25">
      <c r="A1061" s="10">
        <v>1294</v>
      </c>
      <c r="B1061" s="5" t="s">
        <v>6058</v>
      </c>
      <c r="C1061" s="5" t="s">
        <v>1642</v>
      </c>
      <c r="D1061" s="5" t="str">
        <f>HYPERLINK(I1061, C1061)</f>
        <v>Ковш резной 0.3л (груша)</v>
      </c>
      <c r="E1061" s="5" t="s">
        <v>1620</v>
      </c>
      <c r="F1061" s="11" t="s">
        <v>6071</v>
      </c>
      <c r="G1061" s="6">
        <v>9193</v>
      </c>
      <c r="H1061" t="s">
        <v>1643</v>
      </c>
      <c r="I1061" t="str">
        <f>CONCATENATE("http://opt.sauna-shops.ru/538-kovshi-cherpaki/",A1061,"-",H1061,".html")</f>
        <v>http://opt.sauna-shops.ru/538-kovshi-cherpaki/1294-kovsh-reznoj-03l-grusha.html</v>
      </c>
      <c r="J1061" s="2" t="str">
        <f t="shared" si="25"/>
        <v>http://opt.sauna-shops.ru/538-kovshi-cherpaki/1294-kovsh-reznoj-03l-grusha.html</v>
      </c>
      <c r="K1061" s="5"/>
    </row>
    <row r="1062" spans="1:11" x14ac:dyDescent="0.25">
      <c r="A1062" s="10">
        <v>1295</v>
      </c>
      <c r="B1062" s="5" t="s">
        <v>6058</v>
      </c>
      <c r="C1062" s="5" t="s">
        <v>1644</v>
      </c>
      <c r="D1062" s="5" t="str">
        <f>HYPERLINK(I1062, C1062)</f>
        <v>Ковш точенный 0,25л (липа)</v>
      </c>
      <c r="E1062" s="5" t="s">
        <v>1620</v>
      </c>
      <c r="F1062" s="11" t="s">
        <v>6250</v>
      </c>
      <c r="G1062" s="6">
        <v>9196</v>
      </c>
      <c r="H1062" t="s">
        <v>1645</v>
      </c>
      <c r="I1062" t="str">
        <f>CONCATENATE("http://opt.sauna-shops.ru/538-kovshi-cherpaki/",A1062,"-",H1062,".html")</f>
        <v>http://opt.sauna-shops.ru/538-kovshi-cherpaki/1295-kovsh-tochennyj-025l-lipa.html</v>
      </c>
      <c r="J1062" s="2" t="str">
        <f t="shared" si="25"/>
        <v>http://opt.sauna-shops.ru/538-kovshi-cherpaki/1295-kovsh-tochennyj-025l-lipa.html</v>
      </c>
      <c r="K1062" s="5"/>
    </row>
    <row r="1063" spans="1:11" x14ac:dyDescent="0.25">
      <c r="A1063" s="10">
        <v>1296</v>
      </c>
      <c r="B1063" s="5" t="s">
        <v>6058</v>
      </c>
      <c r="C1063" s="5" t="s">
        <v>1646</v>
      </c>
      <c r="D1063" s="5" t="str">
        <f>HYPERLINK(I1063, C1063)</f>
        <v>Ковш точенный белый вертик. ручка (липа)</v>
      </c>
      <c r="E1063" s="5" t="s">
        <v>1620</v>
      </c>
      <c r="F1063" s="11" t="s">
        <v>6250</v>
      </c>
      <c r="G1063" s="6">
        <v>9198</v>
      </c>
      <c r="H1063" t="s">
        <v>1647</v>
      </c>
      <c r="I1063" t="str">
        <f>CONCATENATE("http://opt.sauna-shops.ru/538-kovshi-cherpaki/",A1063,"-",H1063,".html")</f>
        <v>http://opt.sauna-shops.ru/538-kovshi-cherpaki/1296-kovsh-tochennyj-belyj-vertik-ruchka-lipa.html</v>
      </c>
      <c r="J1063" s="2" t="str">
        <f t="shared" si="25"/>
        <v>http://opt.sauna-shops.ru/538-kovshi-cherpaki/1296-kovsh-tochennyj-belyj-vertik-ruchka-lipa.html</v>
      </c>
      <c r="K1063" s="5"/>
    </row>
    <row r="1064" spans="1:11" x14ac:dyDescent="0.25">
      <c r="A1064" s="10">
        <v>1297</v>
      </c>
      <c r="B1064" s="5" t="s">
        <v>6058</v>
      </c>
      <c r="C1064" s="5" t="s">
        <v>1648</v>
      </c>
      <c r="D1064" s="5" t="str">
        <f>HYPERLINK(I1064, C1064)</f>
        <v>Ковш точенный гладкий длинный горизонт. ручка 0,3л</v>
      </c>
      <c r="E1064" s="5" t="s">
        <v>1620</v>
      </c>
      <c r="F1064" s="11" t="s">
        <v>6077</v>
      </c>
      <c r="G1064" s="6">
        <v>9199</v>
      </c>
      <c r="H1064" t="s">
        <v>1649</v>
      </c>
      <c r="I1064" t="str">
        <f>CONCATENATE("http://opt.sauna-shops.ru/538-kovshi-cherpaki/",A1064,"-",H1064,".html")</f>
        <v>http://opt.sauna-shops.ru/538-kovshi-cherpaki/1297-kovsh-tochennyj-belyj-gorizont-ruchka.html</v>
      </c>
      <c r="J1064" s="2" t="str">
        <f t="shared" si="25"/>
        <v>http://opt.sauna-shops.ru/538-kovshi-cherpaki/1297-kovsh-tochennyj-belyj-gorizont-ruchka.html</v>
      </c>
      <c r="K1064" s="5"/>
    </row>
    <row r="1065" spans="1:11" x14ac:dyDescent="0.25">
      <c r="A1065" s="10">
        <v>1298</v>
      </c>
      <c r="B1065" s="5" t="s">
        <v>6058</v>
      </c>
      <c r="C1065" s="5" t="s">
        <v>1650</v>
      </c>
      <c r="D1065" s="5" t="str">
        <f>HYPERLINK(I1065, C1065)</f>
        <v>Ковш точенный с метал. вставкой 0,5 л (липа)</v>
      </c>
      <c r="E1065" s="5" t="s">
        <v>1620</v>
      </c>
      <c r="F1065" s="11" t="s">
        <v>6090</v>
      </c>
      <c r="G1065" s="6">
        <v>9200</v>
      </c>
      <c r="H1065" t="s">
        <v>1651</v>
      </c>
      <c r="I1065" t="str">
        <f>CONCATENATE("http://opt.sauna-shops.ru/538-kovshi-cherpaki/",A1065,"-",H1065,".html")</f>
        <v>http://opt.sauna-shops.ru/538-kovshi-cherpaki/1298-kovsh-tochennyj-s-metal-vstavkoj-05-l-lipa.html</v>
      </c>
      <c r="J1065" s="2" t="str">
        <f t="shared" si="25"/>
        <v>http://opt.sauna-shops.ru/538-kovshi-cherpaki/1298-kovsh-tochennyj-s-metal-vstavkoj-05-l-lipa.html</v>
      </c>
      <c r="K1065" s="5"/>
    </row>
    <row r="1066" spans="1:11" x14ac:dyDescent="0.25">
      <c r="A1066" s="10">
        <v>1299</v>
      </c>
      <c r="B1066" s="5" t="s">
        <v>6058</v>
      </c>
      <c r="C1066" s="5" t="s">
        <v>1652</v>
      </c>
      <c r="D1066" s="5" t="str">
        <f>HYPERLINK(I1066, C1066)</f>
        <v>Ковш-черпак 1,2л липа (вертикал. ручка)</v>
      </c>
      <c r="E1066" s="5" t="s">
        <v>1620</v>
      </c>
      <c r="F1066" s="11" t="s">
        <v>6103</v>
      </c>
      <c r="G1066" s="6">
        <v>9202</v>
      </c>
      <c r="H1066" t="s">
        <v>1653</v>
      </c>
      <c r="I1066" t="str">
        <f>CONCATENATE("http://opt.sauna-shops.ru/538-kovshi-cherpaki/",A1066,"-",H1066,".html")</f>
        <v>http://opt.sauna-shops.ru/538-kovshi-cherpaki/1299-kovsh-cherpak-12l-lipa-vertikal-ruchka.html</v>
      </c>
      <c r="J1066" s="2" t="str">
        <f t="shared" si="25"/>
        <v>http://opt.sauna-shops.ru/538-kovshi-cherpaki/1299-kovsh-cherpak-12l-lipa-vertikal-ruchka.html</v>
      </c>
      <c r="K1066" s="5"/>
    </row>
    <row r="1067" spans="1:11" x14ac:dyDescent="0.25">
      <c r="A1067" s="10">
        <v>1300</v>
      </c>
      <c r="B1067" s="5" t="s">
        <v>6058</v>
      </c>
      <c r="C1067" s="5" t="s">
        <v>1654</v>
      </c>
      <c r="D1067" s="5" t="str">
        <f>HYPERLINK(I1067, C1067)</f>
        <v>Ковш-черпак бондарный 0.33л (липа)</v>
      </c>
      <c r="E1067" s="5" t="s">
        <v>1620</v>
      </c>
      <c r="F1067" s="11" t="s">
        <v>6250</v>
      </c>
      <c r="G1067" s="6">
        <v>9204</v>
      </c>
      <c r="H1067" t="s">
        <v>1655</v>
      </c>
      <c r="I1067" t="str">
        <f>CONCATENATE("http://opt.sauna-shops.ru/538-kovshi-cherpaki/",A1067,"-",H1067,".html")</f>
        <v>http://opt.sauna-shops.ru/538-kovshi-cherpaki/1300-kovsh-cherpak-bondarnyj-033l-lipa.html</v>
      </c>
      <c r="J1067" s="2" t="str">
        <f t="shared" si="25"/>
        <v>http://opt.sauna-shops.ru/538-kovshi-cherpaki/1300-kovsh-cherpak-bondarnyj-033l-lipa.html</v>
      </c>
      <c r="K1067" s="5"/>
    </row>
    <row r="1068" spans="1:11" x14ac:dyDescent="0.25">
      <c r="A1068" s="10">
        <v>1301</v>
      </c>
      <c r="B1068" s="5" t="s">
        <v>6058</v>
      </c>
      <c r="C1068" s="5" t="s">
        <v>1656</v>
      </c>
      <c r="D1068" s="5" t="str">
        <f>HYPERLINK(I1068, C1068)</f>
        <v>Черпак из нерж. стали (длин. ручка)</v>
      </c>
      <c r="E1068" s="5" t="s">
        <v>1620</v>
      </c>
      <c r="F1068" s="11" t="s">
        <v>6099</v>
      </c>
      <c r="G1068" s="6">
        <v>9208</v>
      </c>
      <c r="H1068" t="s">
        <v>1657</v>
      </c>
      <c r="I1068" t="str">
        <f>CONCATENATE("http://opt.sauna-shops.ru/538-kovshi-cherpaki/",A1068,"-",H1068,".html")</f>
        <v>http://opt.sauna-shops.ru/538-kovshi-cherpaki/1301-cherpak-iz-nerzh-stali-dlin-ruchka.html</v>
      </c>
      <c r="J1068" s="2" t="str">
        <f t="shared" si="25"/>
        <v>http://opt.sauna-shops.ru/538-kovshi-cherpaki/1301-cherpak-iz-nerzh-stali-dlin-ruchka.html</v>
      </c>
      <c r="K1068" s="5"/>
    </row>
    <row r="1069" spans="1:11" x14ac:dyDescent="0.25">
      <c r="A1069" s="10">
        <v>1302</v>
      </c>
      <c r="B1069" s="5" t="s">
        <v>6058</v>
      </c>
      <c r="C1069" s="5" t="s">
        <v>1658</v>
      </c>
      <c r="D1069" s="5" t="str">
        <f>HYPERLINK(I1069, C1069)</f>
        <v>Ковш резной 1л (груша)</v>
      </c>
      <c r="E1069" s="5" t="s">
        <v>1620</v>
      </c>
      <c r="F1069" s="11" t="s">
        <v>6100</v>
      </c>
      <c r="G1069" s="6">
        <v>3330</v>
      </c>
      <c r="H1069" t="s">
        <v>1659</v>
      </c>
      <c r="I1069" t="str">
        <f>CONCATENATE("http://opt.sauna-shops.ru/538-kovshi-cherpaki/",A1069,"-",H1069,".html")</f>
        <v>http://opt.sauna-shops.ru/538-kovshi-cherpaki/1302-kovsh-reznoj-1l-grusha.html</v>
      </c>
      <c r="J1069" s="2" t="str">
        <f t="shared" si="25"/>
        <v>http://opt.sauna-shops.ru/538-kovshi-cherpaki/1302-kovsh-reznoj-1l-grusha.html</v>
      </c>
      <c r="K1069" s="5"/>
    </row>
    <row r="1070" spans="1:11" x14ac:dyDescent="0.25">
      <c r="A1070" s="10">
        <v>1303</v>
      </c>
      <c r="B1070" s="5" t="s">
        <v>6058</v>
      </c>
      <c r="C1070" s="5" t="s">
        <v>1660</v>
      </c>
      <c r="D1070" s="5" t="str">
        <f>HYPERLINK(I1070, C1070)</f>
        <v>Ковш резной 1 л</v>
      </c>
      <c r="E1070" s="5" t="s">
        <v>1620</v>
      </c>
      <c r="F1070" s="11" t="s">
        <v>6143</v>
      </c>
      <c r="G1070" s="6">
        <v>3378</v>
      </c>
      <c r="H1070" t="s">
        <v>1661</v>
      </c>
      <c r="I1070" t="str">
        <f>CONCATENATE("http://opt.sauna-shops.ru/538-kovshi-cherpaki/",A1070,"-",H1070,".html")</f>
        <v>http://opt.sauna-shops.ru/538-kovshi-cherpaki/1303-kovsh-reznoj-1-l.html</v>
      </c>
      <c r="J1070" s="2" t="str">
        <f t="shared" si="25"/>
        <v>http://opt.sauna-shops.ru/538-kovshi-cherpaki/1303-kovsh-reznoj-1-l.html</v>
      </c>
      <c r="K1070" s="5"/>
    </row>
    <row r="1071" spans="1:11" x14ac:dyDescent="0.25">
      <c r="A1071" s="10">
        <v>1304</v>
      </c>
      <c r="B1071" s="5" t="s">
        <v>6058</v>
      </c>
      <c r="C1071" s="5" t="s">
        <v>1662</v>
      </c>
      <c r="D1071" s="5" t="str">
        <f>HYPERLINK(I1071, C1071)</f>
        <v>Ковш из нерж стали 0,5 л</v>
      </c>
      <c r="E1071" s="5" t="s">
        <v>1620</v>
      </c>
      <c r="F1071" s="11" t="s">
        <v>6250</v>
      </c>
      <c r="G1071" s="6">
        <v>2382</v>
      </c>
      <c r="H1071" t="s">
        <v>1663</v>
      </c>
      <c r="I1071" t="str">
        <f>CONCATENATE("http://opt.sauna-shops.ru/538-kovshi-cherpaki/",A1071,"-",H1071,".html")</f>
        <v>http://opt.sauna-shops.ru/538-kovshi-cherpaki/1304-kovsh-iz-nerzh-stali-05-l.html</v>
      </c>
      <c r="J1071" s="2" t="str">
        <f t="shared" si="25"/>
        <v>http://opt.sauna-shops.ru/538-kovshi-cherpaki/1304-kovsh-iz-nerzh-stali-05-l.html</v>
      </c>
      <c r="K1071" s="5"/>
    </row>
    <row r="1072" spans="1:11" x14ac:dyDescent="0.25">
      <c r="A1072" s="10">
        <v>1305</v>
      </c>
      <c r="B1072" s="5" t="s">
        <v>6058</v>
      </c>
      <c r="C1072" s="5" t="s">
        <v>1664</v>
      </c>
      <c r="D1072" s="5" t="str">
        <f>HYPERLINK(I1072, C1072)</f>
        <v>Ковш из нерж стали 0,7 л</v>
      </c>
      <c r="E1072" s="5" t="s">
        <v>1620</v>
      </c>
      <c r="F1072" s="11" t="s">
        <v>6250</v>
      </c>
      <c r="G1072" s="6">
        <v>2383</v>
      </c>
      <c r="H1072" t="s">
        <v>1665</v>
      </c>
      <c r="I1072" t="str">
        <f>CONCATENATE("http://opt.sauna-shops.ru/538-kovshi-cherpaki/",A1072,"-",H1072,".html")</f>
        <v>http://opt.sauna-shops.ru/538-kovshi-cherpaki/1305-kovsh-iz-nerzh-stali-07-l.html</v>
      </c>
      <c r="J1072" s="2" t="str">
        <f t="shared" si="25"/>
        <v>http://opt.sauna-shops.ru/538-kovshi-cherpaki/1305-kovsh-iz-nerzh-stali-07-l.html</v>
      </c>
      <c r="K1072" s="5"/>
    </row>
    <row r="1073" spans="1:11" x14ac:dyDescent="0.25">
      <c r="A1073" s="10">
        <v>1306</v>
      </c>
      <c r="B1073" s="5" t="s">
        <v>6058</v>
      </c>
      <c r="C1073" s="5" t="s">
        <v>1666</v>
      </c>
      <c r="D1073" s="5" t="str">
        <f>HYPERLINK(I1073, C1073)</f>
        <v>Ковш точенный с металической вставкой 0,3 л</v>
      </c>
      <c r="E1073" s="5" t="s">
        <v>1620</v>
      </c>
      <c r="F1073" s="11" t="s">
        <v>6071</v>
      </c>
      <c r="G1073" s="6">
        <v>2384</v>
      </c>
      <c r="H1073" t="s">
        <v>1667</v>
      </c>
      <c r="I1073" t="str">
        <f>CONCATENATE("http://opt.sauna-shops.ru/538-kovshi-cherpaki/",A1073,"-",H1073,".html")</f>
        <v>http://opt.sauna-shops.ru/538-kovshi-cherpaki/1306-kovsh-tochennyj-s-metalicheskoj-vstavkoj-03-l.html</v>
      </c>
      <c r="J1073" s="2" t="str">
        <f t="shared" si="25"/>
        <v>http://opt.sauna-shops.ru/538-kovshi-cherpaki/1306-kovsh-tochennyj-s-metalicheskoj-vstavkoj-03-l.html</v>
      </c>
      <c r="K1073" s="5"/>
    </row>
    <row r="1074" spans="1:11" x14ac:dyDescent="0.25">
      <c r="A1074" s="10">
        <v>1307</v>
      </c>
      <c r="B1074" s="5" t="s">
        <v>6058</v>
      </c>
      <c r="C1074" s="5" t="s">
        <v>1668</v>
      </c>
      <c r="D1074" s="5" t="str">
        <f>HYPERLINK(I1074, C1074)</f>
        <v>Ковш точенный с металической вставкой 0,2 л</v>
      </c>
      <c r="E1074" s="5" t="s">
        <v>1620</v>
      </c>
      <c r="F1074" s="11" t="s">
        <v>6074</v>
      </c>
      <c r="G1074" s="6">
        <v>2386</v>
      </c>
      <c r="H1074" t="s">
        <v>1669</v>
      </c>
      <c r="I1074" t="str">
        <f>CONCATENATE("http://opt.sauna-shops.ru/538-kovshi-cherpaki/",A1074,"-",H1074,".html")</f>
        <v>http://opt.sauna-shops.ru/538-kovshi-cherpaki/1307-kovsh-tochennyj-s-metalicheskoj-vstavkoj-02-l.html</v>
      </c>
      <c r="J1074" s="2" t="str">
        <f t="shared" si="25"/>
        <v>http://opt.sauna-shops.ru/538-kovshi-cherpaki/1307-kovsh-tochennyj-s-metalicheskoj-vstavkoj-02-l.html</v>
      </c>
      <c r="K1074" s="5"/>
    </row>
    <row r="1075" spans="1:11" x14ac:dyDescent="0.25">
      <c r="A1075" s="10">
        <v>1308</v>
      </c>
      <c r="B1075" s="5" t="s">
        <v>6058</v>
      </c>
      <c r="C1075" s="5" t="s">
        <v>1670</v>
      </c>
      <c r="D1075" s="5" t="str">
        <f>HYPERLINK(I1075, C1075)</f>
        <v>Ковш из латуни фигурный 0,35 л</v>
      </c>
      <c r="E1075" s="5" t="s">
        <v>1620</v>
      </c>
      <c r="F1075" s="11" t="s">
        <v>6090</v>
      </c>
      <c r="G1075" s="6">
        <v>2555</v>
      </c>
      <c r="H1075" t="s">
        <v>1671</v>
      </c>
      <c r="I1075" t="str">
        <f>CONCATENATE("http://opt.sauna-shops.ru/538-kovshi-cherpaki/",A1075,"-",H1075,".html")</f>
        <v>http://opt.sauna-shops.ru/538-kovshi-cherpaki/1308-kovsh-iz-latuni-figurnyj-bolshoj-035-l.html</v>
      </c>
      <c r="J1075" s="2" t="str">
        <f t="shared" si="25"/>
        <v>http://opt.sauna-shops.ru/538-kovshi-cherpaki/1308-kovsh-iz-latuni-figurnyj-bolshoj-035-l.html</v>
      </c>
      <c r="K1075" s="5"/>
    </row>
    <row r="1076" spans="1:11" x14ac:dyDescent="0.25">
      <c r="A1076" s="10">
        <v>1309</v>
      </c>
      <c r="B1076" s="5" t="s">
        <v>6058</v>
      </c>
      <c r="C1076" s="5" t="s">
        <v>1672</v>
      </c>
      <c r="D1076" s="5" t="str">
        <f>HYPERLINK(I1076, C1076)</f>
        <v>Ковш из латуни фигурный (мал.) 0,25 л</v>
      </c>
      <c r="E1076" s="5" t="s">
        <v>1620</v>
      </c>
      <c r="F1076" s="11" t="s">
        <v>6250</v>
      </c>
      <c r="G1076" s="6">
        <v>2556</v>
      </c>
      <c r="H1076" t="s">
        <v>1673</v>
      </c>
      <c r="I1076" t="str">
        <f>CONCATENATE("http://opt.sauna-shops.ru/538-kovshi-cherpaki/",A1076,"-",H1076,".html")</f>
        <v>http://opt.sauna-shops.ru/538-kovshi-cherpaki/1309-kovsh-iz-latuni-figurnyj-mal-025-l.html</v>
      </c>
      <c r="J1076" s="2" t="str">
        <f t="shared" si="25"/>
        <v>http://opt.sauna-shops.ru/538-kovshi-cherpaki/1309-kovsh-iz-latuni-figurnyj-mal-025-l.html</v>
      </c>
      <c r="K1076" s="5"/>
    </row>
    <row r="1077" spans="1:11" x14ac:dyDescent="0.25">
      <c r="A1077" s="10">
        <v>1310</v>
      </c>
      <c r="B1077" s="5" t="s">
        <v>6058</v>
      </c>
      <c r="C1077" s="5" t="s">
        <v>1674</v>
      </c>
      <c r="D1077" s="5" t="str">
        <f>HYPERLINK(I1077, C1077)</f>
        <v>Ковш из нерж. стали фигурная ручка</v>
      </c>
      <c r="E1077" s="5" t="s">
        <v>1620</v>
      </c>
      <c r="F1077" s="11" t="s">
        <v>6250</v>
      </c>
      <c r="G1077" s="6">
        <v>2557</v>
      </c>
      <c r="H1077" t="s">
        <v>1675</v>
      </c>
      <c r="I1077" t="str">
        <f>CONCATENATE("http://opt.sauna-shops.ru/538-kovshi-cherpaki/",A1077,"-",H1077,".html")</f>
        <v>http://opt.sauna-shops.ru/538-kovshi-cherpaki/1310-kovsh-iz-nerzh-stali-figurnaya-ruchka.html</v>
      </c>
      <c r="J1077" s="2" t="str">
        <f t="shared" si="25"/>
        <v>http://opt.sauna-shops.ru/538-kovshi-cherpaki/1310-kovsh-iz-nerzh-stali-figurnaya-ruchka.html</v>
      </c>
      <c r="K1077" s="5"/>
    </row>
    <row r="1078" spans="1:11" x14ac:dyDescent="0.25">
      <c r="A1078" s="10">
        <v>1311</v>
      </c>
      <c r="B1078" s="5" t="s">
        <v>6058</v>
      </c>
      <c r="C1078" s="5" t="s">
        <v>1676</v>
      </c>
      <c r="D1078" s="5" t="str">
        <f>HYPERLINK(I1078, C1078)</f>
        <v>Ковш медный 0,3 л</v>
      </c>
      <c r="E1078" s="5" t="s">
        <v>1620</v>
      </c>
      <c r="F1078" s="11" t="s">
        <v>6250</v>
      </c>
      <c r="G1078" s="6">
        <v>2558</v>
      </c>
      <c r="H1078" t="s">
        <v>1677</v>
      </c>
      <c r="I1078" t="str">
        <f>CONCATENATE("http://opt.sauna-shops.ru/538-kovshi-cherpaki/",A1078,"-",H1078,".html")</f>
        <v>http://opt.sauna-shops.ru/538-kovshi-cherpaki/1311-kovsh-mednyj-03-l.html</v>
      </c>
      <c r="J1078" s="2" t="str">
        <f t="shared" si="25"/>
        <v>http://opt.sauna-shops.ru/538-kovshi-cherpaki/1311-kovsh-mednyj-03-l.html</v>
      </c>
      <c r="K1078" s="5"/>
    </row>
    <row r="1079" spans="1:11" x14ac:dyDescent="0.25">
      <c r="A1079" s="10">
        <v>1312</v>
      </c>
      <c r="B1079" s="5" t="s">
        <v>6058</v>
      </c>
      <c r="C1079" s="5" t="s">
        <v>1678</v>
      </c>
      <c r="D1079" s="5" t="str">
        <f>HYPERLINK(I1079, C1079)</f>
        <v>Ковш медный фигурный  0,35 л</v>
      </c>
      <c r="E1079" s="5" t="s">
        <v>1620</v>
      </c>
      <c r="F1079" s="11" t="s">
        <v>6090</v>
      </c>
      <c r="G1079" s="6">
        <v>2559</v>
      </c>
      <c r="H1079" t="s">
        <v>1679</v>
      </c>
      <c r="I1079" t="str">
        <f>CONCATENATE("http://opt.sauna-shops.ru/538-kovshi-cherpaki/",A1079,"-",H1079,".html")</f>
        <v>http://opt.sauna-shops.ru/538-kovshi-cherpaki/1312-kovsh-mednyj-figurnyj-bolshoj-035-l.html</v>
      </c>
      <c r="J1079" s="2" t="str">
        <f t="shared" si="25"/>
        <v>http://opt.sauna-shops.ru/538-kovshi-cherpaki/1312-kovsh-mednyj-figurnyj-bolshoj-035-l.html</v>
      </c>
      <c r="K1079" s="5"/>
    </row>
    <row r="1080" spans="1:11" x14ac:dyDescent="0.25">
      <c r="A1080" s="10">
        <v>1313</v>
      </c>
      <c r="B1080" s="5" t="s">
        <v>6058</v>
      </c>
      <c r="C1080" s="5" t="s">
        <v>1680</v>
      </c>
      <c r="D1080" s="5" t="str">
        <f>HYPERLINK(I1080, C1080)</f>
        <v>Ковш медный фигурный (мал.) 0,25 л</v>
      </c>
      <c r="E1080" s="5" t="s">
        <v>1620</v>
      </c>
      <c r="F1080" s="11" t="s">
        <v>6250</v>
      </c>
      <c r="G1080" s="6">
        <v>2560</v>
      </c>
      <c r="H1080" t="s">
        <v>1681</v>
      </c>
      <c r="I1080" t="str">
        <f>CONCATENATE("http://opt.sauna-shops.ru/538-kovshi-cherpaki/",A1080,"-",H1080,".html")</f>
        <v>http://opt.sauna-shops.ru/538-kovshi-cherpaki/1313-kovsh-mednyj-figurnyj-mal-025-l.html</v>
      </c>
      <c r="J1080" s="2" t="str">
        <f t="shared" si="25"/>
        <v>http://opt.sauna-shops.ru/538-kovshi-cherpaki/1313-kovsh-mednyj-figurnyj-mal-025-l.html</v>
      </c>
      <c r="K1080" s="5"/>
    </row>
    <row r="1081" spans="1:11" x14ac:dyDescent="0.25">
      <c r="A1081" s="10">
        <v>1314</v>
      </c>
      <c r="B1081" s="5" t="s">
        <v>6058</v>
      </c>
      <c r="C1081" s="5" t="s">
        <v>1682</v>
      </c>
      <c r="D1081" s="5" t="str">
        <f>HYPERLINK(I1081, C1081)</f>
        <v>Ушат из латуни 2 л</v>
      </c>
      <c r="E1081" s="5" t="s">
        <v>1620</v>
      </c>
      <c r="F1081" s="11" t="s">
        <v>6120</v>
      </c>
      <c r="G1081" s="6">
        <v>2609</v>
      </c>
      <c r="H1081" t="s">
        <v>1683</v>
      </c>
      <c r="I1081" t="str">
        <f>CONCATENATE("http://opt.sauna-shops.ru/538-kovshi-cherpaki/",A1081,"-",H1081,".html")</f>
        <v>http://opt.sauna-shops.ru/538-kovshi-cherpaki/1314-ushat-iz-latuni-2-l.html</v>
      </c>
      <c r="J1081" s="2" t="str">
        <f t="shared" si="25"/>
        <v>http://opt.sauna-shops.ru/538-kovshi-cherpaki/1314-ushat-iz-latuni-2-l.html</v>
      </c>
      <c r="K1081" s="5"/>
    </row>
    <row r="1082" spans="1:11" x14ac:dyDescent="0.25">
      <c r="A1082" s="10">
        <v>1315</v>
      </c>
      <c r="B1082" s="5" t="s">
        <v>6058</v>
      </c>
      <c r="C1082" s="5" t="s">
        <v>1684</v>
      </c>
      <c r="D1082" s="5" t="str">
        <f>HYPERLINK(I1082, C1082)</f>
        <v>Ушат из латуни 4 л</v>
      </c>
      <c r="E1082" s="5" t="s">
        <v>1620</v>
      </c>
      <c r="F1082" s="11" t="s">
        <v>6118</v>
      </c>
      <c r="G1082" s="6">
        <v>2610</v>
      </c>
      <c r="H1082" t="s">
        <v>1685</v>
      </c>
      <c r="I1082" t="str">
        <f>CONCATENATE("http://opt.sauna-shops.ru/538-kovshi-cherpaki/",A1082,"-",H1082,".html")</f>
        <v>http://opt.sauna-shops.ru/538-kovshi-cherpaki/1315-ushat-iz-latuni-4-l.html</v>
      </c>
      <c r="J1082" s="2" t="str">
        <f t="shared" ref="J1082:J1113" si="26">HYPERLINK(I1082)</f>
        <v>http://opt.sauna-shops.ru/538-kovshi-cherpaki/1315-ushat-iz-latuni-4-l.html</v>
      </c>
      <c r="K1082" s="5"/>
    </row>
    <row r="1083" spans="1:11" x14ac:dyDescent="0.25">
      <c r="A1083" s="10">
        <v>1316</v>
      </c>
      <c r="B1083" s="5" t="s">
        <v>6058</v>
      </c>
      <c r="C1083" s="5" t="s">
        <v>1686</v>
      </c>
      <c r="D1083" s="5" t="str">
        <f>HYPERLINK(I1083, C1083)</f>
        <v>Ушат медный 4 л</v>
      </c>
      <c r="E1083" s="5" t="s">
        <v>1620</v>
      </c>
      <c r="F1083" s="11" t="s">
        <v>6118</v>
      </c>
      <c r="G1083" s="6">
        <v>2612</v>
      </c>
      <c r="H1083" t="s">
        <v>1687</v>
      </c>
      <c r="I1083" t="str">
        <f>CONCATENATE("http://opt.sauna-shops.ru/538-kovshi-cherpaki/",A1083,"-",H1083,".html")</f>
        <v>http://opt.sauna-shops.ru/538-kovshi-cherpaki/1316-ushat-mednyj-4-l.html</v>
      </c>
      <c r="J1083" s="2" t="str">
        <f t="shared" si="26"/>
        <v>http://opt.sauna-shops.ru/538-kovshi-cherpaki/1316-ushat-mednyj-4-l.html</v>
      </c>
      <c r="K1083" s="5"/>
    </row>
    <row r="1084" spans="1:11" x14ac:dyDescent="0.25">
      <c r="A1084" s="10">
        <v>1317</v>
      </c>
      <c r="B1084" s="5" t="s">
        <v>6058</v>
      </c>
      <c r="C1084" s="5" t="s">
        <v>1688</v>
      </c>
      <c r="D1084" s="5" t="str">
        <f>HYPERLINK(I1084, C1084)</f>
        <v>Ковш-черпак бондарный (дубовый) 0.33 л</v>
      </c>
      <c r="E1084" s="5" t="s">
        <v>1620</v>
      </c>
      <c r="F1084" s="11" t="s">
        <v>6144</v>
      </c>
      <c r="G1084" s="6">
        <v>2794</v>
      </c>
      <c r="H1084" t="s">
        <v>1689</v>
      </c>
      <c r="I1084" t="str">
        <f>CONCATENATE("http://opt.sauna-shops.ru/538-kovshi-cherpaki/",A1084,"-",H1084,".html")</f>
        <v>http://opt.sauna-shops.ru/538-kovshi-cherpaki/1317-kovsh-cherpak-bondarnyj-dubovyj-033-l.html</v>
      </c>
      <c r="J1084" s="2" t="str">
        <f t="shared" si="26"/>
        <v>http://opt.sauna-shops.ru/538-kovshi-cherpaki/1317-kovsh-cherpak-bondarnyj-dubovyj-033-l.html</v>
      </c>
      <c r="K1084" s="5"/>
    </row>
    <row r="1085" spans="1:11" x14ac:dyDescent="0.25">
      <c r="A1085" s="10">
        <v>1318</v>
      </c>
      <c r="B1085" s="5" t="s">
        <v>6058</v>
      </c>
      <c r="C1085" s="5" t="s">
        <v>1690</v>
      </c>
      <c r="D1085" s="5" t="str">
        <f>HYPERLINK(I1085, C1085)</f>
        <v>Ковш-черпак бондарный (дубовый) 1.2 л</v>
      </c>
      <c r="E1085" s="5" t="s">
        <v>1620</v>
      </c>
      <c r="F1085" s="11" t="s">
        <v>6250</v>
      </c>
      <c r="G1085" s="6">
        <v>2795</v>
      </c>
      <c r="H1085" t="s">
        <v>1691</v>
      </c>
      <c r="I1085" t="str">
        <f>CONCATENATE("http://opt.sauna-shops.ru/538-kovshi-cherpaki/",A1085,"-",H1085,".html")</f>
        <v>http://opt.sauna-shops.ru/538-kovshi-cherpaki/1318-kovsh-cherpak-bondarnyj-dubovyj-12-l.html</v>
      </c>
      <c r="J1085" s="2" t="str">
        <f t="shared" si="26"/>
        <v>http://opt.sauna-shops.ru/538-kovshi-cherpaki/1318-kovsh-cherpak-bondarnyj-dubovyj-12-l.html</v>
      </c>
      <c r="K1085" s="5"/>
    </row>
    <row r="1086" spans="1:11" x14ac:dyDescent="0.25">
      <c r="A1086" s="10">
        <v>1319</v>
      </c>
      <c r="B1086" s="5" t="s">
        <v>6058</v>
      </c>
      <c r="C1086" s="5" t="s">
        <v>1692</v>
      </c>
      <c r="D1086" s="5" t="str">
        <f>HYPERLINK(I1086, C1086)</f>
        <v>Ковш из нерж. стали 0,3 л длин. ручка</v>
      </c>
      <c r="E1086" s="5" t="s">
        <v>1620</v>
      </c>
      <c r="F1086" s="11" t="s">
        <v>6250</v>
      </c>
      <c r="G1086" s="6">
        <v>2917</v>
      </c>
      <c r="H1086" t="s">
        <v>1693</v>
      </c>
      <c r="I1086" t="str">
        <f>CONCATENATE("http://opt.sauna-shops.ru/538-kovshi-cherpaki/",A1086,"-",H1086,".html")</f>
        <v>http://opt.sauna-shops.ru/538-kovshi-cherpaki/1319-kovsh-iz-nerzh-stali-03-l-dlin-ruchka.html</v>
      </c>
      <c r="J1086" s="2" t="str">
        <f t="shared" si="26"/>
        <v>http://opt.sauna-shops.ru/538-kovshi-cherpaki/1319-kovsh-iz-nerzh-stali-03-l-dlin-ruchka.html</v>
      </c>
      <c r="K1086" s="5"/>
    </row>
    <row r="1087" spans="1:11" x14ac:dyDescent="0.25">
      <c r="A1087" s="10">
        <v>1320</v>
      </c>
      <c r="B1087" s="5" t="s">
        <v>6058</v>
      </c>
      <c r="C1087" s="5" t="s">
        <v>1694</v>
      </c>
      <c r="D1087" s="5" t="str">
        <f>HYPERLINK(I1087, C1087)</f>
        <v>Ковши из нержавеющей стали 1 л длинная ручка</v>
      </c>
      <c r="E1087" s="5" t="s">
        <v>1620</v>
      </c>
      <c r="F1087" s="11" t="s">
        <v>6250</v>
      </c>
      <c r="G1087" s="6">
        <v>2918</v>
      </c>
      <c r="H1087" t="s">
        <v>1695</v>
      </c>
      <c r="I1087" t="str">
        <f>CONCATENATE("http://opt.sauna-shops.ru/538-kovshi-cherpaki/",A1087,"-",H1087,".html")</f>
        <v>http://opt.sauna-shops.ru/538-kovshi-cherpaki/1320-kovshi-iz-nerzhaveyushhej-stali-1-l-dlinnaya-ruchka.html</v>
      </c>
      <c r="J1087" s="2" t="str">
        <f t="shared" si="26"/>
        <v>http://opt.sauna-shops.ru/538-kovshi-cherpaki/1320-kovshi-iz-nerzhaveyushhej-stali-1-l-dlinnaya-ruchka.html</v>
      </c>
      <c r="K1087" s="5"/>
    </row>
    <row r="1088" spans="1:11" x14ac:dyDescent="0.25">
      <c r="A1088" s="10">
        <v>1321</v>
      </c>
      <c r="B1088" s="5" t="s">
        <v>6058</v>
      </c>
      <c r="C1088" s="5" t="s">
        <v>1696</v>
      </c>
      <c r="D1088" s="5" t="str">
        <f>HYPERLINK(I1088, C1088)</f>
        <v>Ковш из нержавеющ. стали ручка береза мал.</v>
      </c>
      <c r="E1088" s="5" t="s">
        <v>1620</v>
      </c>
      <c r="F1088" s="11" t="s">
        <v>6145</v>
      </c>
      <c r="G1088" s="6">
        <v>2983</v>
      </c>
      <c r="H1088" t="s">
        <v>1697</v>
      </c>
      <c r="I1088" t="str">
        <f>CONCATENATE("http://opt.sauna-shops.ru/538-kovshi-cherpaki/",A1088,"-",H1088,".html")</f>
        <v>http://opt.sauna-shops.ru/538-kovshi-cherpaki/1321-kovsh-iz-nerzhaveyushh-stali-ruchka-bereza.html</v>
      </c>
      <c r="J1088" s="2" t="str">
        <f t="shared" si="26"/>
        <v>http://opt.sauna-shops.ru/538-kovshi-cherpaki/1321-kovsh-iz-nerzhaveyushh-stali-ruchka-bereza.html</v>
      </c>
      <c r="K1088" s="5"/>
    </row>
    <row r="1089" spans="1:11" x14ac:dyDescent="0.25">
      <c r="A1089" s="10">
        <v>1322</v>
      </c>
      <c r="B1089" s="5" t="s">
        <v>6058</v>
      </c>
      <c r="C1089" s="5" t="s">
        <v>1698</v>
      </c>
      <c r="D1089" s="5" t="str">
        <f>HYPERLINK(I1089, C1089)</f>
        <v>Ковш из нержавеющей стали большой. ручка береза</v>
      </c>
      <c r="E1089" s="5" t="s">
        <v>1620</v>
      </c>
      <c r="F1089" s="11" t="s">
        <v>6104</v>
      </c>
      <c r="G1089" s="6">
        <v>3105</v>
      </c>
      <c r="H1089" t="s">
        <v>1699</v>
      </c>
      <c r="I1089" t="str">
        <f>CONCATENATE("http://opt.sauna-shops.ru/538-kovshi-cherpaki/",A1089,"-",H1089,".html")</f>
        <v>http://opt.sauna-shops.ru/538-kovshi-cherpaki/1322-kovsh-iz-nerzhaveyushhej-stali-bolshoj-ruchka-bereza.html</v>
      </c>
      <c r="J1089" s="2" t="str">
        <f t="shared" si="26"/>
        <v>http://opt.sauna-shops.ru/538-kovshi-cherpaki/1322-kovsh-iz-nerzhaveyushhej-stali-bolshoj-ruchka-bereza.html</v>
      </c>
      <c r="K1089" s="5"/>
    </row>
    <row r="1090" spans="1:11" x14ac:dyDescent="0.25">
      <c r="A1090" s="10">
        <v>1323</v>
      </c>
      <c r="B1090" s="5" t="s">
        <v>6058</v>
      </c>
      <c r="C1090" s="5" t="s">
        <v>1700</v>
      </c>
      <c r="D1090" s="5" t="str">
        <f>HYPERLINK(I1090, C1090)</f>
        <v>Ковш из нерж. стали 1,5 л короткая ручка</v>
      </c>
      <c r="E1090" s="5" t="s">
        <v>1620</v>
      </c>
      <c r="F1090" s="11" t="s">
        <v>6078</v>
      </c>
      <c r="G1090" s="6">
        <v>3144</v>
      </c>
      <c r="H1090" t="s">
        <v>1701</v>
      </c>
      <c r="I1090" t="str">
        <f>CONCATENATE("http://opt.sauna-shops.ru/538-kovshi-cherpaki/",A1090,"-",H1090,".html")</f>
        <v>http://opt.sauna-shops.ru/538-kovshi-cherpaki/1323-kovsh-iz-nerzh-stali-15-l-korotkaya-ruchka.html</v>
      </c>
      <c r="J1090" s="2" t="str">
        <f t="shared" si="26"/>
        <v>http://opt.sauna-shops.ru/538-kovshi-cherpaki/1323-kovsh-iz-nerzh-stali-15-l-korotkaya-ruchka.html</v>
      </c>
      <c r="K1090" s="5"/>
    </row>
    <row r="1091" spans="1:11" x14ac:dyDescent="0.25">
      <c r="A1091" s="10">
        <v>1324</v>
      </c>
      <c r="B1091" s="5" t="s">
        <v>6058</v>
      </c>
      <c r="C1091" s="5" t="s">
        <v>1702</v>
      </c>
      <c r="D1091" s="5" t="str">
        <f>HYPERLINK(I1091, C1091)</f>
        <v>Ковш Мастер из нерж. 0,3 л длинная ручка</v>
      </c>
      <c r="E1091" s="5" t="s">
        <v>1620</v>
      </c>
      <c r="F1091" s="11" t="s">
        <v>6250</v>
      </c>
      <c r="G1091" s="6">
        <v>3318</v>
      </c>
      <c r="H1091" t="s">
        <v>1703</v>
      </c>
      <c r="I1091" t="str">
        <f>CONCATENATE("http://opt.sauna-shops.ru/538-kovshi-cherpaki/",A1091,"-",H1091,".html")</f>
        <v>http://opt.sauna-shops.ru/538-kovshi-cherpaki/1324-kovsh-master-iz-nerzh-03-l-dlinnaya-ruchka.html</v>
      </c>
      <c r="J1091" s="2" t="str">
        <f t="shared" si="26"/>
        <v>http://opt.sauna-shops.ru/538-kovshi-cherpaki/1324-kovsh-master-iz-nerzh-03-l-dlinnaya-ruchka.html</v>
      </c>
      <c r="K1091" s="5"/>
    </row>
    <row r="1092" spans="1:11" x14ac:dyDescent="0.25">
      <c r="A1092" s="10">
        <v>1325</v>
      </c>
      <c r="B1092" s="5" t="s">
        <v>6058</v>
      </c>
      <c r="C1092" s="5" t="s">
        <v>1704</v>
      </c>
      <c r="D1092" s="5" t="str">
        <f>HYPERLINK(I1092, C1092)</f>
        <v>Ковш резной с длин ручкой 0,2 л (липа)</v>
      </c>
      <c r="E1092" s="5" t="s">
        <v>1620</v>
      </c>
      <c r="F1092" s="11" t="s">
        <v>6078</v>
      </c>
      <c r="G1092" s="6">
        <v>3319</v>
      </c>
      <c r="H1092" t="s">
        <v>1705</v>
      </c>
      <c r="I1092" t="str">
        <f>CONCATENATE("http://opt.sauna-shops.ru/538-kovshi-cherpaki/",A1092,"-",H1092,".html")</f>
        <v>http://opt.sauna-shops.ru/538-kovshi-cherpaki/1325-kovsh-reznoj-s-dlin-ruchkoj-02-l-osina.html</v>
      </c>
      <c r="J1092" s="2" t="str">
        <f t="shared" si="26"/>
        <v>http://opt.sauna-shops.ru/538-kovshi-cherpaki/1325-kovsh-reznoj-s-dlin-ruchkoj-02-l-osina.html</v>
      </c>
      <c r="K1092" s="5"/>
    </row>
    <row r="1093" spans="1:11" x14ac:dyDescent="0.25">
      <c r="A1093" s="10">
        <v>1326</v>
      </c>
      <c r="B1093" s="5" t="s">
        <v>6058</v>
      </c>
      <c r="C1093" s="5" t="s">
        <v>1706</v>
      </c>
      <c r="D1093" s="5" t="str">
        <f>HYPERLINK(I1093, C1093)</f>
        <v>Ковш из нержавеющей стали 0,25 л (бук)</v>
      </c>
      <c r="E1093" s="5" t="s">
        <v>1620</v>
      </c>
      <c r="F1093" s="11" t="s">
        <v>6099</v>
      </c>
      <c r="G1093" s="6">
        <v>3512</v>
      </c>
      <c r="H1093" t="s">
        <v>1707</v>
      </c>
      <c r="I1093" t="str">
        <f>CONCATENATE("http://opt.sauna-shops.ru/538-kovshi-cherpaki/",A1093,"-",H1093,".html")</f>
        <v>http://opt.sauna-shops.ru/538-kovshi-cherpaki/1326-kovsh-iz-nerzhaveyushhej-stali-025-l-buk.html</v>
      </c>
      <c r="J1093" s="2" t="str">
        <f t="shared" si="26"/>
        <v>http://opt.sauna-shops.ru/538-kovshi-cherpaki/1326-kovsh-iz-nerzhaveyushhej-stali-025-l-buk.html</v>
      </c>
      <c r="K1093" s="5"/>
    </row>
    <row r="1094" spans="1:11" x14ac:dyDescent="0.25">
      <c r="A1094" s="10">
        <v>1327</v>
      </c>
      <c r="B1094" s="5" t="s">
        <v>6058</v>
      </c>
      <c r="C1094" s="5" t="s">
        <v>1708</v>
      </c>
      <c r="D1094" s="5" t="str">
        <f>HYPERLINK(I1094, C1094)</f>
        <v>Ковши из нержавеющей стали 1,5 л длинная ручка</v>
      </c>
      <c r="E1094" s="5" t="s">
        <v>1620</v>
      </c>
      <c r="F1094" s="11" t="s">
        <v>6250</v>
      </c>
      <c r="G1094" s="6">
        <v>3562</v>
      </c>
      <c r="H1094" t="s">
        <v>1709</v>
      </c>
      <c r="I1094" t="str">
        <f>CONCATENATE("http://opt.sauna-shops.ru/538-kovshi-cherpaki/",A1094,"-",H1094,".html")</f>
        <v>http://opt.sauna-shops.ru/538-kovshi-cherpaki/1327-kovshi-iz-nerzhaveyushhej-stali-15-l-dlinnaya-ruchka.html</v>
      </c>
      <c r="J1094" s="2" t="str">
        <f t="shared" si="26"/>
        <v>http://opt.sauna-shops.ru/538-kovshi-cherpaki/1327-kovshi-iz-nerzhaveyushhej-stali-15-l-dlinnaya-ruchka.html</v>
      </c>
      <c r="K1094" s="5"/>
    </row>
    <row r="1095" spans="1:11" x14ac:dyDescent="0.25">
      <c r="A1095" s="10">
        <v>1328</v>
      </c>
      <c r="B1095" s="5" t="s">
        <v>6058</v>
      </c>
      <c r="C1095" s="5" t="s">
        <v>1710</v>
      </c>
      <c r="D1095" s="5" t="str">
        <f>HYPERLINK(I1095, C1095)</f>
        <v>Ковш медь на длинной ручке 0,5 л</v>
      </c>
      <c r="E1095" s="5" t="s">
        <v>1620</v>
      </c>
      <c r="F1095" s="11" t="s">
        <v>6146</v>
      </c>
      <c r="G1095" s="6">
        <v>3571</v>
      </c>
      <c r="H1095" t="s">
        <v>1711</v>
      </c>
      <c r="I1095" t="str">
        <f>CONCATENATE("http://opt.sauna-shops.ru/538-kovshi-cherpaki/",A1095,"-",H1095,".html")</f>
        <v>http://opt.sauna-shops.ru/538-kovshi-cherpaki/1328-kovsh-med-na-dlinnoj-ruchke-05-l.html</v>
      </c>
      <c r="J1095" s="2" t="str">
        <f t="shared" si="26"/>
        <v>http://opt.sauna-shops.ru/538-kovshi-cherpaki/1328-kovsh-med-na-dlinnoj-ruchke-05-l.html</v>
      </c>
      <c r="K1095" s="5"/>
    </row>
    <row r="1096" spans="1:11" x14ac:dyDescent="0.25">
      <c r="A1096" s="10">
        <v>1329</v>
      </c>
      <c r="B1096" s="5" t="s">
        <v>6058</v>
      </c>
      <c r="C1096" s="5" t="s">
        <v>1712</v>
      </c>
      <c r="D1096" s="5" t="str">
        <f>HYPERLINK(I1096, C1096)</f>
        <v>Ковш латунь на длинной ручке 0,5 л</v>
      </c>
      <c r="E1096" s="5" t="s">
        <v>1620</v>
      </c>
      <c r="F1096" s="11" t="s">
        <v>6146</v>
      </c>
      <c r="G1096" s="6">
        <v>3572</v>
      </c>
      <c r="H1096" t="s">
        <v>1713</v>
      </c>
      <c r="I1096" t="str">
        <f>CONCATENATE("http://opt.sauna-shops.ru/538-kovshi-cherpaki/",A1096,"-",H1096,".html")</f>
        <v>http://opt.sauna-shops.ru/538-kovshi-cherpaki/1329-kovsh-latun-na-dlinnoj-ruchke-05-l.html</v>
      </c>
      <c r="J1096" s="2" t="str">
        <f t="shared" si="26"/>
        <v>http://opt.sauna-shops.ru/538-kovshi-cherpaki/1329-kovsh-latun-na-dlinnoj-ruchke-05-l.html</v>
      </c>
      <c r="K1096" s="5"/>
    </row>
    <row r="1097" spans="1:11" x14ac:dyDescent="0.25">
      <c r="A1097" s="10">
        <v>1330</v>
      </c>
      <c r="B1097" s="5" t="s">
        <v>6058</v>
      </c>
      <c r="C1097" s="5" t="s">
        <v>1714</v>
      </c>
      <c r="D1097" s="5" t="str">
        <f>HYPERLINK(I1097, C1097)</f>
        <v>Ковш-ложка из-бамбука 0,1 мл</v>
      </c>
      <c r="E1097" s="5" t="s">
        <v>1620</v>
      </c>
      <c r="F1097" s="11" t="s">
        <v>6065</v>
      </c>
      <c r="G1097" s="6">
        <v>3583</v>
      </c>
      <c r="H1097" t="s">
        <v>1715</v>
      </c>
      <c r="I1097" t="str">
        <f>CONCATENATE("http://opt.sauna-shops.ru/538-kovshi-cherpaki/",A1097,"-",H1097,".html")</f>
        <v>http://opt.sauna-shops.ru/538-kovshi-cherpaki/1330-kovsh-lozhka-iz-bambuka-01-ml.html</v>
      </c>
      <c r="J1097" s="2" t="str">
        <f t="shared" si="26"/>
        <v>http://opt.sauna-shops.ru/538-kovshi-cherpaki/1330-kovsh-lozhka-iz-bambuka-01-ml.html</v>
      </c>
      <c r="K1097" s="5"/>
    </row>
    <row r="1098" spans="1:11" x14ac:dyDescent="0.25">
      <c r="A1098" s="10">
        <v>1331</v>
      </c>
      <c r="B1098" s="5" t="s">
        <v>6058</v>
      </c>
      <c r="C1098" s="5" t="s">
        <v>1716</v>
      </c>
      <c r="D1098" s="5" t="str">
        <f>HYPERLINK(I1098, C1098)</f>
        <v>Ковш Мастер" с деревянной ручкой 0,7 л"</v>
      </c>
      <c r="E1098" s="5" t="s">
        <v>1620</v>
      </c>
      <c r="F1098" s="11" t="s">
        <v>6111</v>
      </c>
      <c r="G1098" s="6">
        <v>3693</v>
      </c>
      <c r="H1098" t="s">
        <v>1717</v>
      </c>
      <c r="I1098" t="str">
        <f>CONCATENATE("http://opt.sauna-shops.ru/538-kovshi-cherpaki/",A1098,"-",H1098,".html")</f>
        <v>http://opt.sauna-shops.ru/538-kovshi-cherpaki/1331-kovsh-master-s-derevyannoj-ruchkoj-07-l.html</v>
      </c>
      <c r="J1098" s="2" t="str">
        <f t="shared" si="26"/>
        <v>http://opt.sauna-shops.ru/538-kovshi-cherpaki/1331-kovsh-master-s-derevyannoj-ruchkoj-07-l.html</v>
      </c>
      <c r="K1098" s="5"/>
    </row>
    <row r="1099" spans="1:11" x14ac:dyDescent="0.25">
      <c r="A1099" s="10">
        <v>1332</v>
      </c>
      <c r="B1099" s="5" t="s">
        <v>6058</v>
      </c>
      <c r="C1099" s="5" t="s">
        <v>1718</v>
      </c>
      <c r="D1099" s="5" t="str">
        <f>HYPERLINK(I1099, C1099)</f>
        <v>Ковш Мастер" с деревянной ручкой 1 л"</v>
      </c>
      <c r="E1099" s="5" t="s">
        <v>1620</v>
      </c>
      <c r="F1099" s="11" t="s">
        <v>6147</v>
      </c>
      <c r="G1099" s="6">
        <v>3694</v>
      </c>
      <c r="H1099" t="s">
        <v>1719</v>
      </c>
      <c r="I1099" t="str">
        <f>CONCATENATE("http://opt.sauna-shops.ru/538-kovshi-cherpaki/",A1099,"-",H1099,".html")</f>
        <v>http://opt.sauna-shops.ru/538-kovshi-cherpaki/1332-kovsh-master-s-derevyannoj-ruchkoj-1-l.html</v>
      </c>
      <c r="J1099" s="2" t="str">
        <f t="shared" si="26"/>
        <v>http://opt.sauna-shops.ru/538-kovshi-cherpaki/1332-kovsh-master-s-derevyannoj-ruchkoj-1-l.html</v>
      </c>
      <c r="K1099" s="5"/>
    </row>
    <row r="1100" spans="1:11" x14ac:dyDescent="0.25">
      <c r="A1100" s="10">
        <v>1333</v>
      </c>
      <c r="B1100" s="5" t="s">
        <v>6058</v>
      </c>
      <c r="C1100" s="5" t="s">
        <v>1720</v>
      </c>
      <c r="D1100" s="5" t="str">
        <f>HYPERLINK(I1100, C1100)</f>
        <v>Ковш Мастер" с деревянной ручкой 1,5 л"</v>
      </c>
      <c r="E1100" s="5" t="s">
        <v>1620</v>
      </c>
      <c r="F1100" s="11" t="s">
        <v>6112</v>
      </c>
      <c r="G1100" s="6">
        <v>3696</v>
      </c>
      <c r="H1100" t="s">
        <v>1721</v>
      </c>
      <c r="I1100" t="str">
        <f>CONCATENATE("http://opt.sauna-shops.ru/538-kovshi-cherpaki/",A1100,"-",H1100,".html")</f>
        <v>http://opt.sauna-shops.ru/538-kovshi-cherpaki/1333-kovsh-master-s-derevyannoj-ruchkoj-15-l.html</v>
      </c>
      <c r="J1100" s="2" t="str">
        <f t="shared" si="26"/>
        <v>http://opt.sauna-shops.ru/538-kovshi-cherpaki/1333-kovsh-master-s-derevyannoj-ruchkoj-15-l.html</v>
      </c>
      <c r="K1100" s="5"/>
    </row>
    <row r="1101" spans="1:11" x14ac:dyDescent="0.25">
      <c r="A1101" s="10">
        <v>1334</v>
      </c>
      <c r="B1101" s="5" t="s">
        <v>6058</v>
      </c>
      <c r="C1101" s="5" t="s">
        <v>1722</v>
      </c>
      <c r="D1101" s="5" t="str">
        <f>HYPERLINK(I1101, C1101)</f>
        <v>Ковш медный 0,4 л Добрыня</v>
      </c>
      <c r="E1101" s="5" t="s">
        <v>1620</v>
      </c>
      <c r="F1101" s="11" t="s">
        <v>6125</v>
      </c>
      <c r="G1101" s="6">
        <v>3705</v>
      </c>
      <c r="H1101" t="s">
        <v>1723</v>
      </c>
      <c r="I1101" t="str">
        <f>CONCATENATE("http://opt.sauna-shops.ru/538-kovshi-cherpaki/",A1101,"-",H1101,".html")</f>
        <v>http://opt.sauna-shops.ru/538-kovshi-cherpaki/1334-kovsh-mednyj-04-l.html</v>
      </c>
      <c r="J1101" s="2" t="str">
        <f t="shared" si="26"/>
        <v>http://opt.sauna-shops.ru/538-kovshi-cherpaki/1334-kovsh-mednyj-04-l.html</v>
      </c>
      <c r="K1101" s="5"/>
    </row>
    <row r="1102" spans="1:11" x14ac:dyDescent="0.25">
      <c r="A1102" s="10">
        <v>1335</v>
      </c>
      <c r="B1102" s="5" t="s">
        <v>6058</v>
      </c>
      <c r="C1102" s="5" t="s">
        <v>1724</v>
      </c>
      <c r="D1102" s="5" t="str">
        <f>HYPERLINK(I1102, C1102)</f>
        <v>Ковш точен 0,2 л с длин. ручкой (липа)</v>
      </c>
      <c r="E1102" s="5" t="s">
        <v>1620</v>
      </c>
      <c r="F1102" s="11" t="s">
        <v>6077</v>
      </c>
      <c r="G1102" s="6">
        <v>3706</v>
      </c>
      <c r="H1102" t="s">
        <v>1725</v>
      </c>
      <c r="I1102" t="str">
        <f>CONCATENATE("http://opt.sauna-shops.ru/538-kovshi-cherpaki/",A1102,"-",H1102,".html")</f>
        <v>http://opt.sauna-shops.ru/538-kovshi-cherpaki/1335-kovsh-tochen-02-l-s-dlin-ruchkoj-lipa.html</v>
      </c>
      <c r="J1102" s="2" t="str">
        <f t="shared" si="26"/>
        <v>http://opt.sauna-shops.ru/538-kovshi-cherpaki/1335-kovsh-tochen-02-l-s-dlin-ruchkoj-lipa.html</v>
      </c>
      <c r="K1102" s="5"/>
    </row>
    <row r="1103" spans="1:11" x14ac:dyDescent="0.25">
      <c r="A1103" s="10">
        <v>1336</v>
      </c>
      <c r="B1103" s="5" t="s">
        <v>6058</v>
      </c>
      <c r="C1103" s="5" t="s">
        <v>1726</v>
      </c>
      <c r="D1103" s="5" t="str">
        <f>HYPERLINK(I1103, C1103)</f>
        <v>Ковш точеный 0,35 л с длин. ручкой (липа)</v>
      </c>
      <c r="E1103" s="5" t="s">
        <v>1620</v>
      </c>
      <c r="F1103" s="11" t="s">
        <v>6080</v>
      </c>
      <c r="G1103" s="6">
        <v>3707</v>
      </c>
      <c r="H1103" t="s">
        <v>1727</v>
      </c>
      <c r="I1103" t="str">
        <f>CONCATENATE("http://opt.sauna-shops.ru/538-kovshi-cherpaki/",A1103,"-",H1103,".html")</f>
        <v>http://opt.sauna-shops.ru/538-kovshi-cherpaki/1336-kovsh-tochenyj-035-l-s-dlin-ruchkoj-lipa.html</v>
      </c>
      <c r="J1103" s="2" t="str">
        <f t="shared" si="26"/>
        <v>http://opt.sauna-shops.ru/538-kovshi-cherpaki/1336-kovsh-tochenyj-035-l-s-dlin-ruchkoj-lipa.html</v>
      </c>
      <c r="K1103" s="5"/>
    </row>
    <row r="1104" spans="1:11" x14ac:dyDescent="0.25">
      <c r="A1104" s="10">
        <v>1337</v>
      </c>
      <c r="B1104" s="5" t="s">
        <v>6058</v>
      </c>
      <c r="C1104" s="5" t="s">
        <v>1728</v>
      </c>
      <c r="D1104" s="5" t="str">
        <f>HYPERLINK(I1104, C1104)</f>
        <v>Ковш точеный 0,5 л с длин. ручкой (липа)</v>
      </c>
      <c r="E1104" s="5" t="s">
        <v>1620</v>
      </c>
      <c r="F1104" s="11" t="s">
        <v>6090</v>
      </c>
      <c r="G1104" s="6">
        <v>3708</v>
      </c>
      <c r="H1104" t="s">
        <v>1729</v>
      </c>
      <c r="I1104" t="str">
        <f>CONCATENATE("http://opt.sauna-shops.ru/538-kovshi-cherpaki/",A1104,"-",H1104,".html")</f>
        <v>http://opt.sauna-shops.ru/538-kovshi-cherpaki/1337-kovsh-tochenyj-05-l-s-dlin-ruchkoj-lipa.html</v>
      </c>
      <c r="J1104" s="2" t="str">
        <f t="shared" si="26"/>
        <v>http://opt.sauna-shops.ru/538-kovshi-cherpaki/1337-kovsh-tochenyj-05-l-s-dlin-ruchkoj-lipa.html</v>
      </c>
      <c r="K1104" s="5"/>
    </row>
    <row r="1105" spans="1:11" x14ac:dyDescent="0.25">
      <c r="A1105" s="10">
        <v>1338</v>
      </c>
      <c r="B1105" s="5" t="s">
        <v>6058</v>
      </c>
      <c r="C1105" s="5" t="s">
        <v>1730</v>
      </c>
      <c r="D1105" s="5" t="str">
        <f>HYPERLINK(I1105, C1105)</f>
        <v>Ушат Медь 5 л ( Нью)</v>
      </c>
      <c r="E1105" s="5" t="s">
        <v>1620</v>
      </c>
      <c r="F1105" s="11" t="s">
        <v>6148</v>
      </c>
      <c r="G1105" s="6">
        <v>3813</v>
      </c>
      <c r="H1105" t="s">
        <v>1731</v>
      </c>
      <c r="I1105" t="str">
        <f>CONCATENATE("http://opt.sauna-shops.ru/538-kovshi-cherpaki/",A1105,"-",H1105,".html")</f>
        <v>http://opt.sauna-shops.ru/538-kovshi-cherpaki/1338-ushat-med-6-l-nyu.html</v>
      </c>
      <c r="J1105" s="2" t="str">
        <f t="shared" si="26"/>
        <v>http://opt.sauna-shops.ru/538-kovshi-cherpaki/1338-ushat-med-6-l-nyu.html</v>
      </c>
      <c r="K1105" s="5"/>
    </row>
    <row r="1106" spans="1:11" x14ac:dyDescent="0.25">
      <c r="A1106" s="10">
        <v>1339</v>
      </c>
      <c r="B1106" s="5" t="s">
        <v>6058</v>
      </c>
      <c r="C1106" s="5" t="s">
        <v>1732</v>
      </c>
      <c r="D1106" s="5" t="str">
        <f>HYPERLINK(I1106, C1106)</f>
        <v>Ушат Медь 4 л ( Нью)</v>
      </c>
      <c r="E1106" s="5" t="s">
        <v>1620</v>
      </c>
      <c r="F1106" s="11" t="s">
        <v>6117</v>
      </c>
      <c r="G1106" s="6">
        <v>3814</v>
      </c>
      <c r="H1106" t="s">
        <v>1733</v>
      </c>
      <c r="I1106" t="str">
        <f>CONCATENATE("http://opt.sauna-shops.ru/538-kovshi-cherpaki/",A1106,"-",H1106,".html")</f>
        <v>http://opt.sauna-shops.ru/538-kovshi-cherpaki/1339-ushat-med-4-l-nyu.html</v>
      </c>
      <c r="J1106" s="2" t="str">
        <f t="shared" si="26"/>
        <v>http://opt.sauna-shops.ru/538-kovshi-cherpaki/1339-ushat-med-4-l-nyu.html</v>
      </c>
      <c r="K1106" s="5"/>
    </row>
    <row r="1107" spans="1:11" x14ac:dyDescent="0.25">
      <c r="A1107" s="10">
        <v>1340</v>
      </c>
      <c r="B1107" s="5" t="s">
        <v>6058</v>
      </c>
      <c r="C1107" s="5" t="s">
        <v>1734</v>
      </c>
      <c r="D1107" s="5" t="str">
        <f>HYPERLINK(I1107, C1107)</f>
        <v>Ушат Латунь 6л ( Нью)</v>
      </c>
      <c r="E1107" s="5" t="s">
        <v>1620</v>
      </c>
      <c r="F1107" s="11" t="s">
        <v>6149</v>
      </c>
      <c r="G1107" s="6">
        <v>3815</v>
      </c>
      <c r="H1107" t="s">
        <v>1735</v>
      </c>
      <c r="I1107" t="str">
        <f>CONCATENATE("http://opt.sauna-shops.ru/538-kovshi-cherpaki/",A1107,"-",H1107,".html")</f>
        <v>http://opt.sauna-shops.ru/538-kovshi-cherpaki/1340-ushat-latun-6l-nyu.html</v>
      </c>
      <c r="J1107" s="2" t="str">
        <f t="shared" si="26"/>
        <v>http://opt.sauna-shops.ru/538-kovshi-cherpaki/1340-ushat-latun-6l-nyu.html</v>
      </c>
      <c r="K1107" s="5"/>
    </row>
    <row r="1108" spans="1:11" x14ac:dyDescent="0.25">
      <c r="A1108" s="10">
        <v>1341</v>
      </c>
      <c r="B1108" s="5" t="s">
        <v>6058</v>
      </c>
      <c r="C1108" s="5" t="s">
        <v>1736</v>
      </c>
      <c r="D1108" s="5" t="str">
        <f>HYPERLINK(I1108, C1108)</f>
        <v>Ушат Латунь 4л ( Нью)</v>
      </c>
      <c r="E1108" s="5" t="s">
        <v>1620</v>
      </c>
      <c r="F1108" s="11" t="s">
        <v>6117</v>
      </c>
      <c r="G1108" s="6">
        <v>3816</v>
      </c>
      <c r="H1108" t="s">
        <v>1737</v>
      </c>
      <c r="I1108" t="str">
        <f>CONCATENATE("http://opt.sauna-shops.ru/538-kovshi-cherpaki/",A1108,"-",H1108,".html")</f>
        <v>http://opt.sauna-shops.ru/538-kovshi-cherpaki/1341-ushat-latun-4l-nyu.html</v>
      </c>
      <c r="J1108" s="2" t="str">
        <f t="shared" si="26"/>
        <v>http://opt.sauna-shops.ru/538-kovshi-cherpaki/1341-ushat-latun-4l-nyu.html</v>
      </c>
      <c r="K1108" s="5"/>
    </row>
    <row r="1109" spans="1:11" x14ac:dyDescent="0.25">
      <c r="A1109" s="10">
        <v>1342</v>
      </c>
      <c r="B1109" s="5" t="s">
        <v>6058</v>
      </c>
      <c r="C1109" s="5" t="s">
        <v>1738</v>
      </c>
      <c r="D1109" s="5" t="str">
        <f>HYPERLINK(I1109, C1109)</f>
        <v>Ковш Медь 0,4 л Паровой</v>
      </c>
      <c r="E1109" s="5" t="s">
        <v>1620</v>
      </c>
      <c r="F1109" s="11" t="s">
        <v>6125</v>
      </c>
      <c r="G1109" s="6">
        <v>3834</v>
      </c>
      <c r="H1109" t="s">
        <v>1739</v>
      </c>
      <c r="I1109" t="str">
        <f>CONCATENATE("http://opt.sauna-shops.ru/538-kovshi-cherpaki/",A1109,"-",H1109,".html")</f>
        <v>http://opt.sauna-shops.ru/538-kovshi-cherpaki/1342-kovsh-med-04-l-parovoj.html</v>
      </c>
      <c r="J1109" s="2" t="str">
        <f t="shared" si="26"/>
        <v>http://opt.sauna-shops.ru/538-kovshi-cherpaki/1342-kovsh-med-04-l-parovoj.html</v>
      </c>
      <c r="K1109" s="5"/>
    </row>
    <row r="1110" spans="1:11" x14ac:dyDescent="0.25">
      <c r="A1110" s="10">
        <v>1343</v>
      </c>
      <c r="B1110" s="5" t="s">
        <v>6058</v>
      </c>
      <c r="C1110" s="5" t="s">
        <v>1740</v>
      </c>
      <c r="D1110" s="5" t="str">
        <f>HYPERLINK(I1110, C1110)</f>
        <v>Ковш медный 0,4 л  Добрыня</v>
      </c>
      <c r="E1110" s="5" t="s">
        <v>1620</v>
      </c>
      <c r="F1110" s="11" t="s">
        <v>6125</v>
      </c>
      <c r="G1110" s="6">
        <v>3835</v>
      </c>
      <c r="H1110" t="s">
        <v>1741</v>
      </c>
      <c r="I1110" t="str">
        <f>CONCATENATE("http://opt.sauna-shops.ru/538-kovshi-cherpaki/",A1110,"-",H1110,".html")</f>
        <v>http://opt.sauna-shops.ru/538-kovshi-cherpaki/1343-kovsh-mednyj-04-l-dobrynya.html</v>
      </c>
      <c r="J1110" s="2" t="str">
        <f t="shared" si="26"/>
        <v>http://opt.sauna-shops.ru/538-kovshi-cherpaki/1343-kovsh-mednyj-04-l-dobrynya.html</v>
      </c>
      <c r="K1110" s="5"/>
    </row>
    <row r="1111" spans="1:11" x14ac:dyDescent="0.25">
      <c r="A1111" s="10">
        <v>1344</v>
      </c>
      <c r="B1111" s="5" t="s">
        <v>6058</v>
      </c>
      <c r="C1111" s="5" t="s">
        <v>1742</v>
      </c>
      <c r="D1111" s="5" t="str">
        <f>HYPERLINK(I1111, C1111)</f>
        <v>Ковш латунь 0,4 л  Паровой</v>
      </c>
      <c r="E1111" s="5" t="s">
        <v>1620</v>
      </c>
      <c r="F1111" s="11" t="s">
        <v>6125</v>
      </c>
      <c r="G1111" s="6">
        <v>3836</v>
      </c>
      <c r="H1111" t="s">
        <v>1743</v>
      </c>
      <c r="I1111" t="str">
        <f>CONCATENATE("http://opt.sauna-shops.ru/538-kovshi-cherpaki/",A1111,"-",H1111,".html")</f>
        <v>http://opt.sauna-shops.ru/538-kovshi-cherpaki/1344-kovsh-latun-04-l-parovoj.html</v>
      </c>
      <c r="J1111" s="2" t="str">
        <f t="shared" si="26"/>
        <v>http://opt.sauna-shops.ru/538-kovshi-cherpaki/1344-kovsh-latun-04-l-parovoj.html</v>
      </c>
      <c r="K1111" s="5"/>
    </row>
    <row r="1112" spans="1:11" x14ac:dyDescent="0.25">
      <c r="A1112" s="10">
        <v>3573</v>
      </c>
      <c r="B1112" s="5" t="s">
        <v>6058</v>
      </c>
      <c r="C1112" s="5" t="s">
        <v>5819</v>
      </c>
      <c r="D1112" s="5" t="str">
        <f>HYPERLINK(I1112, C1112)</f>
        <v>Ковш из оксидированной стали 0,2л</v>
      </c>
      <c r="E1112" s="5" t="s">
        <v>1620</v>
      </c>
      <c r="F1112" s="11" t="s">
        <v>6099</v>
      </c>
      <c r="G1112" s="6">
        <v>4242</v>
      </c>
      <c r="H1112" t="s">
        <v>5820</v>
      </c>
      <c r="I1112" t="str">
        <f>CONCATENATE("http://opt.sauna-shops.ru/538-kovshi-cherpaki/",A1112,"-",H1112,".html")</f>
        <v>http://opt.sauna-shops.ru/538-kovshi-cherpaki/3573-kovsh-iz-oksidirovannoj-stali-02l.html</v>
      </c>
      <c r="J1112" s="2" t="str">
        <f t="shared" si="26"/>
        <v>http://opt.sauna-shops.ru/538-kovshi-cherpaki/3573-kovsh-iz-oksidirovannoj-stali-02l.html</v>
      </c>
      <c r="K1112" s="5"/>
    </row>
    <row r="1113" spans="1:11" x14ac:dyDescent="0.25">
      <c r="A1113" s="10">
        <v>3599</v>
      </c>
      <c r="B1113" s="5" t="s">
        <v>6058</v>
      </c>
      <c r="C1113" s="5" t="s">
        <v>5870</v>
      </c>
      <c r="D1113" s="5" t="str">
        <f>HYPERLINK(I1113, C1113)</f>
        <v>Ковш оксидированная сталь 0,2л ручка бук</v>
      </c>
      <c r="E1113" s="5" t="s">
        <v>1620</v>
      </c>
      <c r="F1113" s="11" t="s">
        <v>6099</v>
      </c>
      <c r="G1113" s="6">
        <v>4268</v>
      </c>
      <c r="H1113" t="s">
        <v>5871</v>
      </c>
      <c r="I1113" t="str">
        <f>CONCATENATE("http://opt.sauna-shops.ru/538-kovshi-cherpaki/",A1113,"-",H1113,".html")</f>
        <v>http://opt.sauna-shops.ru/538-kovshi-cherpaki/3599-kovsh-oksidirovannaya-stal-02l-ruchka-buk.html</v>
      </c>
      <c r="J1113" s="2" t="str">
        <f t="shared" si="26"/>
        <v>http://opt.sauna-shops.ru/538-kovshi-cherpaki/3599-kovsh-oksidirovannaya-stal-02l-ruchka-buk.html</v>
      </c>
      <c r="K1113" s="5"/>
    </row>
    <row r="1114" spans="1:11" x14ac:dyDescent="0.25">
      <c r="A1114" s="10">
        <v>3654</v>
      </c>
      <c r="B1114" s="5" t="s">
        <v>6058</v>
      </c>
      <c r="C1114" s="5" t="s">
        <v>5980</v>
      </c>
      <c r="D1114" s="5" t="str">
        <f>HYPERLINK(I1114, C1114)</f>
        <v>Ковш резной средн. ( липа)</v>
      </c>
      <c r="E1114" s="5" t="s">
        <v>1620</v>
      </c>
      <c r="F1114" s="11" t="s">
        <v>6086</v>
      </c>
      <c r="G1114" s="6">
        <v>9860</v>
      </c>
      <c r="H1114" t="s">
        <v>5981</v>
      </c>
      <c r="I1114" t="str">
        <f>CONCATENATE("http://opt.sauna-shops.ru/538-kovshi-cherpaki/",A1114,"-",H1114,".html")</f>
        <v>http://opt.sauna-shops.ru/538-kovshi-cherpaki/3654-kovsh-reznoj-sredn-lipa.html</v>
      </c>
      <c r="J1114" s="2" t="str">
        <f t="shared" ref="J1114:J1145" si="27">HYPERLINK(I1114)</f>
        <v>http://opt.sauna-shops.ru/538-kovshi-cherpaki/3654-kovsh-reznoj-sredn-lipa.html</v>
      </c>
      <c r="K1114" s="5"/>
    </row>
    <row r="1115" spans="1:11" x14ac:dyDescent="0.25">
      <c r="A1115" s="10">
        <v>3673</v>
      </c>
      <c r="B1115" s="5" t="s">
        <v>6058</v>
      </c>
      <c r="C1115" s="5" t="s">
        <v>6018</v>
      </c>
      <c r="D1115" s="5" t="str">
        <f>HYPERLINK(I1115, C1115)</f>
        <v>Ковш 1,5л оцинкованный длина ручки 32см</v>
      </c>
      <c r="E1115" s="5" t="s">
        <v>1620</v>
      </c>
      <c r="F1115" s="11" t="s">
        <v>6063</v>
      </c>
      <c r="G1115" s="6">
        <v>4709</v>
      </c>
      <c r="H1115" t="s">
        <v>6019</v>
      </c>
      <c r="I1115" t="str">
        <f>CONCATENATE("http://opt.sauna-shops.ru/538-kovshi-cherpaki/",A1115,"-",H1115,".html")</f>
        <v>http://opt.sauna-shops.ru/538-kovshi-cherpaki/3673-kovsh-15l-ocinkovannyj-dlina-ruchki-32sm.html</v>
      </c>
      <c r="J1115" s="2" t="str">
        <f t="shared" si="27"/>
        <v>http://opt.sauna-shops.ru/538-kovshi-cherpaki/3673-kovsh-15l-ocinkovannyj-dlina-ruchki-32sm.html</v>
      </c>
      <c r="K1115" s="5"/>
    </row>
    <row r="1116" spans="1:11" x14ac:dyDescent="0.25">
      <c r="A1116" s="10">
        <v>1345</v>
      </c>
      <c r="B1116" s="5" t="s">
        <v>6058</v>
      </c>
      <c r="C1116" s="5" t="s">
        <v>1744</v>
      </c>
      <c r="D1116" s="5" t="str">
        <f>HYPERLINK(I1116, C1116)</f>
        <v>Чашка 100 мл. (липа)</v>
      </c>
      <c r="E1116" s="5" t="s">
        <v>1745</v>
      </c>
      <c r="F1116" s="11" t="s">
        <v>6096</v>
      </c>
      <c r="G1116" s="6">
        <v>9225</v>
      </c>
      <c r="H1116" t="s">
        <v>1746</v>
      </c>
      <c r="I1116" t="str">
        <f>CONCATENATE("http://opt.sauna-shops.ru/539-kruzhki-stopki/",A1116,"-",H1116,".html")</f>
        <v>http://opt.sauna-shops.ru/539-kruzhki-stopki/1345-chashka-100-ml-lipa.html</v>
      </c>
      <c r="J1116" s="2" t="str">
        <f t="shared" si="27"/>
        <v>http://opt.sauna-shops.ru/539-kruzhki-stopki/1345-chashka-100-ml-lipa.html</v>
      </c>
      <c r="K1116" s="5"/>
    </row>
    <row r="1117" spans="1:11" x14ac:dyDescent="0.25">
      <c r="A1117" s="10">
        <v>1346</v>
      </c>
      <c r="B1117" s="5" t="s">
        <v>6058</v>
      </c>
      <c r="C1117" s="5" t="s">
        <v>1747</v>
      </c>
      <c r="D1117" s="5" t="str">
        <f>HYPERLINK(I1117, C1117)</f>
        <v>Кружка точенная 0.25 л. липа</v>
      </c>
      <c r="E1117" s="5" t="s">
        <v>1745</v>
      </c>
      <c r="F1117" s="11" t="s">
        <v>6068</v>
      </c>
      <c r="G1117" s="6">
        <v>9218</v>
      </c>
      <c r="H1117" t="s">
        <v>1748</v>
      </c>
      <c r="I1117" t="str">
        <f>CONCATENATE("http://opt.sauna-shops.ru/539-kruzhki-stopki/",A1117,"-",H1117,".html")</f>
        <v>http://opt.sauna-shops.ru/539-kruzhki-stopki/1346-kruzhka-tochennaya-025-l-lipa.html</v>
      </c>
      <c r="J1117" s="2" t="str">
        <f t="shared" si="27"/>
        <v>http://opt.sauna-shops.ru/539-kruzhki-stopki/1346-kruzhka-tochennaya-025-l-lipa.html</v>
      </c>
      <c r="K1117" s="5"/>
    </row>
    <row r="1118" spans="1:11" x14ac:dyDescent="0.25">
      <c r="A1118" s="10">
        <v>1347</v>
      </c>
      <c r="B1118" s="5" t="s">
        <v>6058</v>
      </c>
      <c r="C1118" s="5" t="s">
        <v>1749</v>
      </c>
      <c r="D1118" s="5" t="str">
        <f>HYPERLINK(I1118, C1118)</f>
        <v>Стопка точенная белая (липа, фигур.) 100 мл.</v>
      </c>
      <c r="E1118" s="5" t="s">
        <v>1745</v>
      </c>
      <c r="F1118" s="11" t="s">
        <v>6097</v>
      </c>
      <c r="G1118" s="6">
        <v>9221</v>
      </c>
      <c r="H1118" t="s">
        <v>1750</v>
      </c>
      <c r="I1118" t="str">
        <f>CONCATENATE("http://opt.sauna-shops.ru/539-kruzhki-stopki/",A1118,"-",H1118,".html")</f>
        <v>http://opt.sauna-shops.ru/539-kruzhki-stopki/1347-stopka-tochennaya-belaya-lipa-figur-100-ml.html</v>
      </c>
      <c r="J1118" s="2" t="str">
        <f t="shared" si="27"/>
        <v>http://opt.sauna-shops.ru/539-kruzhki-stopki/1347-stopka-tochennaya-belaya-lipa-figur-100-ml.html</v>
      </c>
      <c r="K1118" s="5"/>
    </row>
    <row r="1119" spans="1:11" x14ac:dyDescent="0.25">
      <c r="A1119" s="10">
        <v>1348</v>
      </c>
      <c r="B1119" s="5" t="s">
        <v>6058</v>
      </c>
      <c r="C1119" s="5" t="s">
        <v>1751</v>
      </c>
      <c r="D1119" s="5" t="str">
        <f>HYPERLINK(I1119, C1119)</f>
        <v>Стопка точенная белая 100 мл.</v>
      </c>
      <c r="E1119" s="5" t="s">
        <v>1745</v>
      </c>
      <c r="F1119" s="11" t="s">
        <v>6093</v>
      </c>
      <c r="G1119" s="6">
        <v>9223</v>
      </c>
      <c r="H1119" t="s">
        <v>1752</v>
      </c>
      <c r="I1119" t="str">
        <f>CONCATENATE("http://opt.sauna-shops.ru/539-kruzhki-stopki/",A1119,"-",H1119,".html")</f>
        <v>http://opt.sauna-shops.ru/539-kruzhki-stopki/1348-stopka-tochennaya-belaya-100-ml.html</v>
      </c>
      <c r="J1119" s="2" t="str">
        <f t="shared" si="27"/>
        <v>http://opt.sauna-shops.ru/539-kruzhki-stopki/1348-stopka-tochennaya-belaya-100-ml.html</v>
      </c>
      <c r="K1119" s="5"/>
    </row>
    <row r="1120" spans="1:11" x14ac:dyDescent="0.25">
      <c r="A1120" s="10">
        <v>1349</v>
      </c>
      <c r="B1120" s="5" t="s">
        <v>6058</v>
      </c>
      <c r="C1120" s="5" t="s">
        <v>1753</v>
      </c>
      <c r="D1120" s="5" t="str">
        <f>HYPERLINK(I1120, C1120)</f>
        <v>Стопка точенная из можевельника 50мл</v>
      </c>
      <c r="E1120" s="5" t="s">
        <v>1745</v>
      </c>
      <c r="F1120" s="11" t="s">
        <v>6064</v>
      </c>
      <c r="G1120" s="6">
        <v>9224</v>
      </c>
      <c r="H1120" t="s">
        <v>1754</v>
      </c>
      <c r="I1120" t="str">
        <f>CONCATENATE("http://opt.sauna-shops.ru/539-kruzhki-stopki/",A1120,"-",H1120,".html")</f>
        <v>http://opt.sauna-shops.ru/539-kruzhki-stopki/1349-stopka-tochennaya-iz-mozhevelnika-50ml.html</v>
      </c>
      <c r="J1120" s="2" t="str">
        <f t="shared" si="27"/>
        <v>http://opt.sauna-shops.ru/539-kruzhki-stopki/1349-stopka-tochennaya-iz-mozhevelnika-50ml.html</v>
      </c>
      <c r="K1120" s="5"/>
    </row>
    <row r="1121" spans="1:11" x14ac:dyDescent="0.25">
      <c r="A1121" s="10">
        <v>1350</v>
      </c>
      <c r="B1121" s="5" t="s">
        <v>6058</v>
      </c>
      <c r="C1121" s="5" t="s">
        <v>1755</v>
      </c>
      <c r="D1121" s="5" t="str">
        <f>HYPERLINK(I1121, C1121)</f>
        <v>Стопка резная 50 мл. (липа)</v>
      </c>
      <c r="E1121" s="5" t="s">
        <v>1745</v>
      </c>
      <c r="F1121" s="11" t="s">
        <v>6110</v>
      </c>
      <c r="G1121" s="6">
        <v>9220</v>
      </c>
      <c r="H1121" t="s">
        <v>1756</v>
      </c>
      <c r="I1121" t="str">
        <f>CONCATENATE("http://opt.sauna-shops.ru/539-kruzhki-stopki/",A1121,"-",H1121,".html")</f>
        <v>http://opt.sauna-shops.ru/539-kruzhki-stopki/1350-stopka-reznaya-50-ml-lipa.html</v>
      </c>
      <c r="J1121" s="2" t="str">
        <f t="shared" si="27"/>
        <v>http://opt.sauna-shops.ru/539-kruzhki-stopki/1350-stopka-reznaya-50-ml-lipa.html</v>
      </c>
      <c r="K1121" s="5"/>
    </row>
    <row r="1122" spans="1:11" x14ac:dyDescent="0.25">
      <c r="A1122" s="10">
        <v>1351</v>
      </c>
      <c r="B1122" s="5" t="s">
        <v>6058</v>
      </c>
      <c r="C1122" s="5" t="s">
        <v>1757</v>
      </c>
      <c r="D1122" s="5" t="str">
        <f>HYPERLINK(I1122, C1122)</f>
        <v>Кружка точеная двуручная 1 л. (осина)</v>
      </c>
      <c r="E1122" s="5" t="s">
        <v>1745</v>
      </c>
      <c r="F1122" s="11" t="s">
        <v>6250</v>
      </c>
      <c r="G1122" s="6">
        <v>9219</v>
      </c>
      <c r="H1122" t="s">
        <v>1758</v>
      </c>
      <c r="I1122" t="str">
        <f>CONCATENATE("http://opt.sauna-shops.ru/539-kruzhki-stopki/",A1122,"-",H1122,".html")</f>
        <v>http://opt.sauna-shops.ru/539-kruzhki-stopki/1351-kruzhka-tochenaya-dvuruchnaya-1-l-osina.html</v>
      </c>
      <c r="J1122" s="2" t="str">
        <f t="shared" si="27"/>
        <v>http://opt.sauna-shops.ru/539-kruzhki-stopki/1351-kruzhka-tochenaya-dvuruchnaya-1-l-osina.html</v>
      </c>
      <c r="K1122" s="5"/>
    </row>
    <row r="1123" spans="1:11" x14ac:dyDescent="0.25">
      <c r="A1123" s="10">
        <v>1352</v>
      </c>
      <c r="B1123" s="5" t="s">
        <v>6058</v>
      </c>
      <c r="C1123" s="5" t="s">
        <v>1759</v>
      </c>
      <c r="D1123" s="5" t="str">
        <f>HYPERLINK(I1123, C1123)</f>
        <v>Кружка точенная с крышкой (осина) 0.7 л.</v>
      </c>
      <c r="E1123" s="5" t="s">
        <v>1745</v>
      </c>
      <c r="F1123" s="11" t="s">
        <v>6250</v>
      </c>
      <c r="G1123" s="6">
        <v>9211</v>
      </c>
      <c r="H1123" t="s">
        <v>1760</v>
      </c>
      <c r="I1123" t="str">
        <f>CONCATENATE("http://opt.sauna-shops.ru/539-kruzhki-stopki/",A1123,"-",H1123,".html")</f>
        <v>http://opt.sauna-shops.ru/539-kruzhki-stopki/1352-kruzhka-tochennaya-s-kryshkoj-osina-07-l.html</v>
      </c>
      <c r="J1123" s="2" t="str">
        <f t="shared" si="27"/>
        <v>http://opt.sauna-shops.ru/539-kruzhki-stopki/1352-kruzhka-tochennaya-s-kryshkoj-osina-07-l.html</v>
      </c>
      <c r="K1123" s="5"/>
    </row>
    <row r="1124" spans="1:11" x14ac:dyDescent="0.25">
      <c r="A1124" s="10">
        <v>1353</v>
      </c>
      <c r="B1124" s="5" t="s">
        <v>6059</v>
      </c>
      <c r="C1124" s="5" t="s">
        <v>1761</v>
      </c>
      <c r="D1124" s="5" t="str">
        <f>HYPERLINK(I1124, C1124)</f>
        <v>Кружка для кваса с крышкой 0,5 л. (липа)</v>
      </c>
      <c r="E1124" s="5" t="s">
        <v>1745</v>
      </c>
      <c r="F1124" s="11" t="s">
        <v>6250</v>
      </c>
      <c r="G1124" s="6">
        <v>212</v>
      </c>
      <c r="H1124" t="s">
        <v>1762</v>
      </c>
      <c r="I1124" t="str">
        <f>CONCATENATE("http://opt.sauna-shops.ru/539-kruzhki-stopki/",A1124,"-",H1124,".html")</f>
        <v>http://opt.sauna-shops.ru/539-kruzhki-stopki/1353-kruzhka-dlya-kvasa-s-kryshkoj-05-l-lipa.html</v>
      </c>
      <c r="J1124" s="2" t="str">
        <f t="shared" si="27"/>
        <v>http://opt.sauna-shops.ru/539-kruzhki-stopki/1353-kruzhka-dlya-kvasa-s-kryshkoj-05-l-lipa.html</v>
      </c>
      <c r="K1124" s="5"/>
    </row>
    <row r="1125" spans="1:11" x14ac:dyDescent="0.25">
      <c r="A1125" s="10">
        <v>1354</v>
      </c>
      <c r="B1125" s="5" t="s">
        <v>6058</v>
      </c>
      <c r="C1125" s="5" t="s">
        <v>1763</v>
      </c>
      <c r="D1125" s="5" t="str">
        <f>HYPERLINK(I1125, C1125)</f>
        <v>Кружка для кваса с крышкой 0,75 л. (липа)</v>
      </c>
      <c r="E1125" s="5" t="s">
        <v>1745</v>
      </c>
      <c r="F1125" s="11" t="s">
        <v>6250</v>
      </c>
      <c r="G1125" s="6">
        <v>9213</v>
      </c>
      <c r="H1125" t="s">
        <v>1764</v>
      </c>
      <c r="I1125" t="str">
        <f>CONCATENATE("http://opt.sauna-shops.ru/539-kruzhki-stopki/",A1125,"-",H1125,".html")</f>
        <v>http://opt.sauna-shops.ru/539-kruzhki-stopki/1354-kruzhka-dlya-kvasa-s-kryshkoj-075-l-lipa.html</v>
      </c>
      <c r="J1125" s="2" t="str">
        <f t="shared" si="27"/>
        <v>http://opt.sauna-shops.ru/539-kruzhki-stopki/1354-kruzhka-dlya-kvasa-s-kryshkoj-075-l-lipa.html</v>
      </c>
      <c r="K1125" s="5"/>
    </row>
    <row r="1126" spans="1:11" x14ac:dyDescent="0.25">
      <c r="A1126" s="10">
        <v>1355</v>
      </c>
      <c r="B1126" s="5" t="s">
        <v>6058</v>
      </c>
      <c r="C1126" s="5" t="s">
        <v>1765</v>
      </c>
      <c r="D1126" s="5" t="str">
        <f>HYPERLINK(I1126, C1126)</f>
        <v>Кружка для кваса с крышкой 1 л. (липа)</v>
      </c>
      <c r="E1126" s="5" t="s">
        <v>1745</v>
      </c>
      <c r="F1126" s="11" t="s">
        <v>6147</v>
      </c>
      <c r="G1126" s="6">
        <v>9214</v>
      </c>
      <c r="H1126" t="s">
        <v>1766</v>
      </c>
      <c r="I1126" t="str">
        <f>CONCATENATE("http://opt.sauna-shops.ru/539-kruzhki-stopki/",A1126,"-",H1126,".html")</f>
        <v>http://opt.sauna-shops.ru/539-kruzhki-stopki/1355-kruzhka-dlya-kvasa-s-kryshkoj-1-l-lipa.html</v>
      </c>
      <c r="J1126" s="2" t="str">
        <f t="shared" si="27"/>
        <v>http://opt.sauna-shops.ru/539-kruzhki-stopki/1355-kruzhka-dlya-kvasa-s-kryshkoj-1-l-lipa.html</v>
      </c>
      <c r="K1126" s="5"/>
    </row>
    <row r="1127" spans="1:11" x14ac:dyDescent="0.25">
      <c r="A1127" s="10">
        <v>1356</v>
      </c>
      <c r="B1127" s="5" t="s">
        <v>6058</v>
      </c>
      <c r="C1127" s="5" t="s">
        <v>1767</v>
      </c>
      <c r="D1127" s="5" t="str">
        <f>HYPERLINK(I1127, C1127)</f>
        <v>Кружка точенная 0,5 л.  с резной ручкой</v>
      </c>
      <c r="E1127" s="5" t="s">
        <v>1745</v>
      </c>
      <c r="F1127" s="11" t="s">
        <v>6101</v>
      </c>
      <c r="G1127" s="6">
        <v>9216</v>
      </c>
      <c r="H1127" t="s">
        <v>1768</v>
      </c>
      <c r="I1127" t="str">
        <f>CONCATENATE("http://opt.sauna-shops.ru/539-kruzhki-stopki/",A1127,"-",H1127,".html")</f>
        <v>http://opt.sauna-shops.ru/539-kruzhki-stopki/1356-kruzhka-tochennaya-05-l-s-reznoj-ruchkoj.html</v>
      </c>
      <c r="J1127" s="2" t="str">
        <f t="shared" si="27"/>
        <v>http://opt.sauna-shops.ru/539-kruzhki-stopki/1356-kruzhka-tochennaya-05-l-s-reznoj-ruchkoj.html</v>
      </c>
      <c r="K1127" s="5"/>
    </row>
    <row r="1128" spans="1:11" x14ac:dyDescent="0.25">
      <c r="A1128" s="10">
        <v>1357</v>
      </c>
      <c r="B1128" s="5" t="s">
        <v>6058</v>
      </c>
      <c r="C1128" s="5" t="s">
        <v>1769</v>
      </c>
      <c r="D1128" s="5" t="str">
        <f>HYPERLINK(I1128, C1128)</f>
        <v>Кружка точеная 0,3 л. (липа)</v>
      </c>
      <c r="E1128" s="5" t="s">
        <v>1745</v>
      </c>
      <c r="F1128" s="11" t="s">
        <v>6081</v>
      </c>
      <c r="G1128" s="6">
        <v>9215</v>
      </c>
      <c r="H1128" t="s">
        <v>1770</v>
      </c>
      <c r="I1128" t="str">
        <f>CONCATENATE("http://opt.sauna-shops.ru/539-kruzhki-stopki/",A1128,"-",H1128,".html")</f>
        <v>http://opt.sauna-shops.ru/539-kruzhki-stopki/1357-kruzhka-tochenaya-03-l-osina.html</v>
      </c>
      <c r="J1128" s="2" t="str">
        <f t="shared" si="27"/>
        <v>http://opt.sauna-shops.ru/539-kruzhki-stopki/1357-kruzhka-tochenaya-03-l-osina.html</v>
      </c>
      <c r="K1128" s="5"/>
    </row>
    <row r="1129" spans="1:11" x14ac:dyDescent="0.25">
      <c r="A1129" s="10">
        <v>1358</v>
      </c>
      <c r="B1129" s="5" t="s">
        <v>6058</v>
      </c>
      <c r="C1129" s="5" t="s">
        <v>1771</v>
      </c>
      <c r="D1129" s="5" t="str">
        <f>HYPERLINK(I1129, C1129)</f>
        <v>Кружка точеная 0,7 л. (липа)</v>
      </c>
      <c r="E1129" s="5" t="s">
        <v>1745</v>
      </c>
      <c r="F1129" s="11" t="s">
        <v>6075</v>
      </c>
      <c r="G1129" s="6">
        <v>9217</v>
      </c>
      <c r="H1129" t="s">
        <v>1772</v>
      </c>
      <c r="I1129" t="str">
        <f>CONCATENATE("http://opt.sauna-shops.ru/539-kruzhki-stopki/",A1129,"-",H1129,".html")</f>
        <v>http://opt.sauna-shops.ru/539-kruzhki-stopki/1358-kruzhka-tochenaya-07-l-lipa.html</v>
      </c>
      <c r="J1129" s="2" t="str">
        <f t="shared" si="27"/>
        <v>http://opt.sauna-shops.ru/539-kruzhki-stopki/1358-kruzhka-tochenaya-07-l-lipa.html</v>
      </c>
      <c r="K1129" s="5"/>
    </row>
    <row r="1130" spans="1:11" x14ac:dyDescent="0.25">
      <c r="A1130" s="10">
        <v>1359</v>
      </c>
      <c r="B1130" s="5" t="s">
        <v>6058</v>
      </c>
      <c r="C1130" s="5" t="s">
        <v>1773</v>
      </c>
      <c r="D1130" s="5" t="str">
        <f>HYPERLINK(I1130, C1130)</f>
        <v>Кружка для кваса 0,5 л.</v>
      </c>
      <c r="E1130" s="5" t="s">
        <v>1745</v>
      </c>
      <c r="F1130" s="11" t="s">
        <v>6250</v>
      </c>
      <c r="G1130" s="6">
        <v>90003</v>
      </c>
      <c r="H1130" t="s">
        <v>1774</v>
      </c>
      <c r="I1130" t="str">
        <f>CONCATENATE("http://opt.sauna-shops.ru/539-kruzhki-stopki/",A1130,"-",H1130,".html")</f>
        <v>http://opt.sauna-shops.ru/539-kruzhki-stopki/1359-kruzhka-dlya-kvasa-05-l.html</v>
      </c>
      <c r="J1130" s="2" t="str">
        <f t="shared" si="27"/>
        <v>http://opt.sauna-shops.ru/539-kruzhki-stopki/1359-kruzhka-dlya-kvasa-05-l.html</v>
      </c>
      <c r="K1130" s="5"/>
    </row>
    <row r="1131" spans="1:11" x14ac:dyDescent="0.25">
      <c r="A1131" s="10">
        <v>1360</v>
      </c>
      <c r="B1131" s="5" t="s">
        <v>6058</v>
      </c>
      <c r="C1131" s="5" t="s">
        <v>1775</v>
      </c>
      <c r="D1131" s="5" t="str">
        <f>HYPERLINK(I1131, C1131)</f>
        <v>Кружка для кваса 0,7 л.</v>
      </c>
      <c r="E1131" s="5" t="s">
        <v>1745</v>
      </c>
      <c r="F1131" s="11" t="s">
        <v>6250</v>
      </c>
      <c r="G1131" s="6">
        <v>90004</v>
      </c>
      <c r="H1131" t="s">
        <v>1776</v>
      </c>
      <c r="I1131" t="str">
        <f>CONCATENATE("http://opt.sauna-shops.ru/539-kruzhki-stopki/",A1131,"-",H1131,".html")</f>
        <v>http://opt.sauna-shops.ru/539-kruzhki-stopki/1360-kruzhka-dlya-kvasa-07-l.html</v>
      </c>
      <c r="J1131" s="2" t="str">
        <f t="shared" si="27"/>
        <v>http://opt.sauna-shops.ru/539-kruzhki-stopki/1360-kruzhka-dlya-kvasa-07-l.html</v>
      </c>
      <c r="K1131" s="5"/>
    </row>
    <row r="1132" spans="1:11" x14ac:dyDescent="0.25">
      <c r="A1132" s="10">
        <v>1361</v>
      </c>
      <c r="B1132" s="5" t="s">
        <v>6058</v>
      </c>
      <c r="C1132" s="5" t="s">
        <v>1777</v>
      </c>
      <c r="D1132" s="5" t="str">
        <f>HYPERLINK(I1132, C1132)</f>
        <v>Кружка для кваса 1,0 л.</v>
      </c>
      <c r="E1132" s="5" t="s">
        <v>1745</v>
      </c>
      <c r="F1132" s="11" t="s">
        <v>6250</v>
      </c>
      <c r="G1132" s="6">
        <v>90005</v>
      </c>
      <c r="H1132" t="s">
        <v>1778</v>
      </c>
      <c r="I1132" t="str">
        <f>CONCATENATE("http://opt.sauna-shops.ru/539-kruzhki-stopki/",A1132,"-",H1132,".html")</f>
        <v>http://opt.sauna-shops.ru/539-kruzhki-stopki/1361-kruzhka-dlya-kvasa-10-l.html</v>
      </c>
      <c r="J1132" s="2" t="str">
        <f t="shared" si="27"/>
        <v>http://opt.sauna-shops.ru/539-kruzhki-stopki/1361-kruzhka-dlya-kvasa-10-l.html</v>
      </c>
      <c r="K1132" s="5"/>
    </row>
    <row r="1133" spans="1:11" x14ac:dyDescent="0.25">
      <c r="A1133" s="10">
        <v>1362</v>
      </c>
      <c r="B1133" s="5" t="s">
        <v>6058</v>
      </c>
      <c r="C1133" s="5" t="s">
        <v>1779</v>
      </c>
      <c r="D1133" s="5" t="str">
        <f>HYPERLINK(I1133, C1133)</f>
        <v>Кружка боченок точенная 1 л</v>
      </c>
      <c r="E1133" s="5" t="s">
        <v>1745</v>
      </c>
      <c r="F1133" s="11" t="s">
        <v>6074</v>
      </c>
      <c r="G1133" s="6">
        <v>2173</v>
      </c>
      <c r="H1133" t="s">
        <v>1780</v>
      </c>
      <c r="I1133" t="str">
        <f>CONCATENATE("http://opt.sauna-shops.ru/539-kruzhki-stopki/",A1133,"-",H1133,".html")</f>
        <v>http://opt.sauna-shops.ru/539-kruzhki-stopki/1362-kruzhka-bochenok-tochennaya-1-l.html</v>
      </c>
      <c r="J1133" s="2" t="str">
        <f t="shared" si="27"/>
        <v>http://opt.sauna-shops.ru/539-kruzhki-stopki/1362-kruzhka-bochenok-tochennaya-1-l.html</v>
      </c>
      <c r="K1133" s="5"/>
    </row>
    <row r="1134" spans="1:11" x14ac:dyDescent="0.25">
      <c r="A1134" s="10">
        <v>1363</v>
      </c>
      <c r="B1134" s="5" t="s">
        <v>6058</v>
      </c>
      <c r="C1134" s="5" t="s">
        <v>1781</v>
      </c>
      <c r="D1134" s="5" t="str">
        <f>HYPERLINK(I1134, C1134)</f>
        <v>Кружка для кваса точен. с крышкой  0,5 л</v>
      </c>
      <c r="E1134" s="5" t="s">
        <v>1745</v>
      </c>
      <c r="F1134" s="11" t="s">
        <v>6080</v>
      </c>
      <c r="G1134" s="6">
        <v>2174</v>
      </c>
      <c r="H1134" t="s">
        <v>1782</v>
      </c>
      <c r="I1134" t="str">
        <f>CONCATENATE("http://opt.sauna-shops.ru/539-kruzhki-stopki/",A1134,"-",H1134,".html")</f>
        <v>http://opt.sauna-shops.ru/539-kruzhki-stopki/1363-kruzhka-dlya-kvasa-tochen-s-kryshkoj-05-l.html</v>
      </c>
      <c r="J1134" s="2" t="str">
        <f t="shared" si="27"/>
        <v>http://opt.sauna-shops.ru/539-kruzhki-stopki/1363-kruzhka-dlya-kvasa-tochen-s-kryshkoj-05-l.html</v>
      </c>
      <c r="K1134" s="5"/>
    </row>
    <row r="1135" spans="1:11" x14ac:dyDescent="0.25">
      <c r="A1135" s="10">
        <v>1364</v>
      </c>
      <c r="B1135" s="5" t="s">
        <v>6058</v>
      </c>
      <c r="C1135" s="5" t="s">
        <v>1783</v>
      </c>
      <c r="D1135" s="5" t="str">
        <f>HYPERLINK(I1135, C1135)</f>
        <v>Кружка для кваса точен. с крышкой  1 л</v>
      </c>
      <c r="E1135" s="5" t="s">
        <v>1745</v>
      </c>
      <c r="F1135" s="11" t="s">
        <v>6103</v>
      </c>
      <c r="G1135" s="6">
        <v>2175</v>
      </c>
      <c r="H1135" t="s">
        <v>1784</v>
      </c>
      <c r="I1135" t="str">
        <f>CONCATENATE("http://opt.sauna-shops.ru/539-kruzhki-stopki/",A1135,"-",H1135,".html")</f>
        <v>http://opt.sauna-shops.ru/539-kruzhki-stopki/1364-kruzhka-dlya-kvasa-tochen-s-kryshkoj-1-l.html</v>
      </c>
      <c r="J1135" s="2" t="str">
        <f t="shared" si="27"/>
        <v>http://opt.sauna-shops.ru/539-kruzhki-stopki/1364-kruzhka-dlya-kvasa-tochen-s-kryshkoj-1-l.html</v>
      </c>
      <c r="K1135" s="5"/>
    </row>
    <row r="1136" spans="1:11" x14ac:dyDescent="0.25">
      <c r="A1136" s="10">
        <v>1365</v>
      </c>
      <c r="B1136" s="5" t="s">
        <v>6058</v>
      </c>
      <c r="C1136" s="5" t="s">
        <v>1785</v>
      </c>
      <c r="D1136" s="5" t="str">
        <f>HYPERLINK(I1136, C1136)</f>
        <v>Кружка точеная 0,4 л</v>
      </c>
      <c r="E1136" s="5" t="s">
        <v>1745</v>
      </c>
      <c r="F1136" s="11" t="s">
        <v>6250</v>
      </c>
      <c r="G1136" s="6">
        <v>2176</v>
      </c>
      <c r="H1136" t="s">
        <v>1786</v>
      </c>
      <c r="I1136" t="str">
        <f>CONCATENATE("http://opt.sauna-shops.ru/539-kruzhki-stopki/",A1136,"-",H1136,".html")</f>
        <v>http://opt.sauna-shops.ru/539-kruzhki-stopki/1365-kruzhka-tochenaya-04-l.html</v>
      </c>
      <c r="J1136" s="2" t="str">
        <f t="shared" si="27"/>
        <v>http://opt.sauna-shops.ru/539-kruzhki-stopki/1365-kruzhka-tochenaya-04-l.html</v>
      </c>
      <c r="K1136" s="5"/>
    </row>
    <row r="1137" spans="1:11" x14ac:dyDescent="0.25">
      <c r="A1137" s="10">
        <v>1366</v>
      </c>
      <c r="B1137" s="5" t="s">
        <v>6058</v>
      </c>
      <c r="C1137" s="5" t="s">
        <v>1787</v>
      </c>
      <c r="D1137" s="5" t="str">
        <f>HYPERLINK(I1137, C1137)</f>
        <v>Кружка точенная обработанная 0,5 л</v>
      </c>
      <c r="E1137" s="5" t="s">
        <v>1745</v>
      </c>
      <c r="F1137" s="11" t="s">
        <v>6105</v>
      </c>
      <c r="G1137" s="6">
        <v>2177</v>
      </c>
      <c r="H1137" t="s">
        <v>1788</v>
      </c>
      <c r="I1137" t="str">
        <f>CONCATENATE("http://opt.sauna-shops.ru/539-kruzhki-stopki/",A1137,"-",H1137,".html")</f>
        <v>http://opt.sauna-shops.ru/539-kruzhki-stopki/1366-kruzhka-tochennaya-obrabotannaya-05-l.html</v>
      </c>
      <c r="J1137" s="2" t="str">
        <f t="shared" si="27"/>
        <v>http://opt.sauna-shops.ru/539-kruzhki-stopki/1366-kruzhka-tochennaya-obrabotannaya-05-l.html</v>
      </c>
      <c r="K1137" s="5"/>
    </row>
    <row r="1138" spans="1:11" x14ac:dyDescent="0.25">
      <c r="A1138" s="10">
        <v>1367</v>
      </c>
      <c r="B1138" s="5" t="s">
        <v>6058</v>
      </c>
      <c r="C1138" s="5" t="s">
        <v>1789</v>
      </c>
      <c r="D1138" s="5" t="str">
        <f>HYPERLINK(I1138, C1138)</f>
        <v>Кружка точеная обработанная 1 л</v>
      </c>
      <c r="E1138" s="5" t="s">
        <v>1745</v>
      </c>
      <c r="F1138" s="11" t="s">
        <v>6143</v>
      </c>
      <c r="G1138" s="6">
        <v>2178</v>
      </c>
      <c r="H1138" t="s">
        <v>1790</v>
      </c>
      <c r="I1138" t="str">
        <f>CONCATENATE("http://opt.sauna-shops.ru/539-kruzhki-stopki/",A1138,"-",H1138,".html")</f>
        <v>http://opt.sauna-shops.ru/539-kruzhki-stopki/1367-kruzhka-tochenaya-obrabotannaya-1-l.html</v>
      </c>
      <c r="J1138" s="2" t="str">
        <f t="shared" si="27"/>
        <v>http://opt.sauna-shops.ru/539-kruzhki-stopki/1367-kruzhka-tochenaya-obrabotannaya-1-l.html</v>
      </c>
      <c r="K1138" s="5"/>
    </row>
    <row r="1139" spans="1:11" x14ac:dyDescent="0.25">
      <c r="A1139" s="10">
        <v>1368</v>
      </c>
      <c r="B1139" s="5" t="s">
        <v>6058</v>
      </c>
      <c r="C1139" s="5" t="s">
        <v>1791</v>
      </c>
      <c r="D1139" s="5" t="str">
        <f>HYPERLINK(I1139, C1139)</f>
        <v>Кружка бочонок 400 мл. (липа)</v>
      </c>
      <c r="E1139" s="5" t="s">
        <v>1745</v>
      </c>
      <c r="F1139" s="11" t="s">
        <v>6075</v>
      </c>
      <c r="G1139" s="6">
        <v>2563</v>
      </c>
      <c r="H1139" t="s">
        <v>1792</v>
      </c>
      <c r="I1139" t="str">
        <f>CONCATENATE("http://opt.sauna-shops.ru/539-kruzhki-stopki/",A1139,"-",H1139,".html")</f>
        <v>http://opt.sauna-shops.ru/539-kruzhki-stopki/1368-kruzhka-bochenok-400-ml-lipa.html</v>
      </c>
      <c r="J1139" s="2" t="str">
        <f t="shared" si="27"/>
        <v>http://opt.sauna-shops.ru/539-kruzhki-stopki/1368-kruzhka-bochenok-400-ml-lipa.html</v>
      </c>
      <c r="K1139" s="5"/>
    </row>
    <row r="1140" spans="1:11" x14ac:dyDescent="0.25">
      <c r="A1140" s="10">
        <v>1369</v>
      </c>
      <c r="B1140" s="5" t="s">
        <v>6058</v>
      </c>
      <c r="C1140" s="5" t="s">
        <v>1793</v>
      </c>
      <c r="D1140" s="5" t="str">
        <f>HYPERLINK(I1140, C1140)</f>
        <v>Кружка керамическая в ассорт.</v>
      </c>
      <c r="E1140" s="5" t="s">
        <v>1745</v>
      </c>
      <c r="F1140" s="11" t="s">
        <v>6250</v>
      </c>
      <c r="G1140" s="6">
        <v>2564</v>
      </c>
      <c r="H1140" t="s">
        <v>1794</v>
      </c>
      <c r="I1140" t="str">
        <f>CONCATENATE("http://opt.sauna-shops.ru/539-kruzhki-stopki/",A1140,"-",H1140,".html")</f>
        <v>http://opt.sauna-shops.ru/539-kruzhki-stopki/1369-kruzhka-keramicheskaya-v-assort.html</v>
      </c>
      <c r="J1140" s="2" t="str">
        <f t="shared" si="27"/>
        <v>http://opt.sauna-shops.ru/539-kruzhki-stopki/1369-kruzhka-keramicheskaya-v-assort.html</v>
      </c>
      <c r="K1140" s="5"/>
    </row>
    <row r="1141" spans="1:11" x14ac:dyDescent="0.25">
      <c r="A1141" s="10">
        <v>1370</v>
      </c>
      <c r="B1141" s="5" t="s">
        <v>6058</v>
      </c>
      <c r="C1141" s="5" t="s">
        <v>1795</v>
      </c>
      <c r="D1141" s="5" t="str">
        <f>HYPERLINK(I1141, C1141)</f>
        <v>Кружка точен. фигурная мал. 150 мл</v>
      </c>
      <c r="E1141" s="5" t="s">
        <v>1745</v>
      </c>
      <c r="F1141" s="11" t="s">
        <v>6096</v>
      </c>
      <c r="G1141" s="6">
        <v>2565</v>
      </c>
      <c r="H1141" t="s">
        <v>1796</v>
      </c>
      <c r="I1141" t="str">
        <f>CONCATENATE("http://opt.sauna-shops.ru/539-kruzhki-stopki/",A1141,"-",H1141,".html")</f>
        <v>http://opt.sauna-shops.ru/539-kruzhki-stopki/1370-kruzhka-tochen-figurnaya-mal-150-ml.html</v>
      </c>
      <c r="J1141" s="2" t="str">
        <f t="shared" si="27"/>
        <v>http://opt.sauna-shops.ru/539-kruzhki-stopki/1370-kruzhka-tochen-figurnaya-mal-150-ml.html</v>
      </c>
      <c r="K1141" s="5"/>
    </row>
    <row r="1142" spans="1:11" x14ac:dyDescent="0.25">
      <c r="A1142" s="10">
        <v>1371</v>
      </c>
      <c r="B1142" s="5" t="s">
        <v>6058</v>
      </c>
      <c r="C1142" s="5" t="s">
        <v>1797</v>
      </c>
      <c r="D1142" s="5" t="str">
        <f>HYPERLINK(I1142, C1142)</f>
        <v>Рюмка на ножке мал. (липа) 100 мл.</v>
      </c>
      <c r="E1142" s="5" t="s">
        <v>1745</v>
      </c>
      <c r="F1142" s="11" t="s">
        <v>6250</v>
      </c>
      <c r="G1142" s="6">
        <v>2601</v>
      </c>
      <c r="H1142" t="s">
        <v>1798</v>
      </c>
      <c r="I1142" t="str">
        <f>CONCATENATE("http://opt.sauna-shops.ru/539-kruzhki-stopki/",A1142,"-",H1142,".html")</f>
        <v>http://opt.sauna-shops.ru/539-kruzhki-stopki/1371-ryumka-na-nozhke-mal-lipa-100-ml.html</v>
      </c>
      <c r="J1142" s="2" t="str">
        <f t="shared" si="27"/>
        <v>http://opt.sauna-shops.ru/539-kruzhki-stopki/1371-ryumka-na-nozhke-mal-lipa-100-ml.html</v>
      </c>
      <c r="K1142" s="5"/>
    </row>
    <row r="1143" spans="1:11" x14ac:dyDescent="0.25">
      <c r="A1143" s="10">
        <v>1372</v>
      </c>
      <c r="B1143" s="5" t="s">
        <v>6058</v>
      </c>
      <c r="C1143" s="5" t="s">
        <v>1799</v>
      </c>
      <c r="D1143" s="5" t="str">
        <f>HYPERLINK(I1143, C1143)</f>
        <v>Рюмка на ножке (можжевельник)</v>
      </c>
      <c r="E1143" s="5" t="s">
        <v>1745</v>
      </c>
      <c r="F1143" s="11" t="s">
        <v>6250</v>
      </c>
      <c r="G1143" s="6">
        <v>2602</v>
      </c>
      <c r="H1143" t="s">
        <v>1800</v>
      </c>
      <c r="I1143" t="str">
        <f>CONCATENATE("http://opt.sauna-shops.ru/539-kruzhki-stopki/",A1143,"-",H1143,".html")</f>
        <v>http://opt.sauna-shops.ru/539-kruzhki-stopki/1372-ryumka-na-nozhke-mozhzhevelnik.html</v>
      </c>
      <c r="J1143" s="2" t="str">
        <f t="shared" si="27"/>
        <v>http://opt.sauna-shops.ru/539-kruzhki-stopki/1372-ryumka-na-nozhke-mozhzhevelnik.html</v>
      </c>
      <c r="K1143" s="5"/>
    </row>
    <row r="1144" spans="1:11" x14ac:dyDescent="0.25">
      <c r="A1144" s="10">
        <v>1373</v>
      </c>
      <c r="B1144" s="5" t="s">
        <v>6058</v>
      </c>
      <c r="C1144" s="5" t="s">
        <v>1801</v>
      </c>
      <c r="D1144" s="5" t="str">
        <f>HYPERLINK(I1144, C1144)</f>
        <v>Фужер липа (больш.)</v>
      </c>
      <c r="E1144" s="5" t="s">
        <v>1745</v>
      </c>
      <c r="F1144" s="11" t="s">
        <v>6070</v>
      </c>
      <c r="G1144" s="6">
        <v>2613</v>
      </c>
      <c r="H1144" t="s">
        <v>1802</v>
      </c>
      <c r="I1144" t="str">
        <f>CONCATENATE("http://opt.sauna-shops.ru/539-kruzhki-stopki/",A1144,"-",H1144,".html")</f>
        <v>http://opt.sauna-shops.ru/539-kruzhki-stopki/1373-fuzher-lipa-bolsh.html</v>
      </c>
      <c r="J1144" s="2" t="str">
        <f t="shared" si="27"/>
        <v>http://opt.sauna-shops.ru/539-kruzhki-stopki/1373-fuzher-lipa-bolsh.html</v>
      </c>
      <c r="K1144" s="5"/>
    </row>
    <row r="1145" spans="1:11" x14ac:dyDescent="0.25">
      <c r="A1145" s="10">
        <v>1374</v>
      </c>
      <c r="B1145" s="5" t="s">
        <v>6058</v>
      </c>
      <c r="C1145" s="5" t="s">
        <v>1803</v>
      </c>
      <c r="D1145" s="5" t="str">
        <f>HYPERLINK(I1145, C1145)</f>
        <v>Чаша на ножке (дуб) 200 мл</v>
      </c>
      <c r="E1145" s="5" t="s">
        <v>1745</v>
      </c>
      <c r="F1145" s="11" t="s">
        <v>6250</v>
      </c>
      <c r="G1145" s="6">
        <v>2615</v>
      </c>
      <c r="H1145" t="s">
        <v>1804</v>
      </c>
      <c r="I1145" t="str">
        <f>CONCATENATE("http://opt.sauna-shops.ru/539-kruzhki-stopki/",A1145,"-",H1145,".html")</f>
        <v>http://opt.sauna-shops.ru/539-kruzhki-stopki/1374-chasha-na-nozhke-dub-200-ml.html</v>
      </c>
      <c r="J1145" s="2" t="str">
        <f t="shared" si="27"/>
        <v>http://opt.sauna-shops.ru/539-kruzhki-stopki/1374-chasha-na-nozhke-dub-200-ml.html</v>
      </c>
      <c r="K1145" s="5"/>
    </row>
    <row r="1146" spans="1:11" x14ac:dyDescent="0.25">
      <c r="A1146" s="10">
        <v>1375</v>
      </c>
      <c r="B1146" s="5" t="s">
        <v>6058</v>
      </c>
      <c r="C1146" s="5" t="s">
        <v>1805</v>
      </c>
      <c r="D1146" s="5" t="str">
        <f>HYPERLINK(I1146, C1146)</f>
        <v>Ступка мал. 0,1л</v>
      </c>
      <c r="E1146" s="5" t="s">
        <v>1745</v>
      </c>
      <c r="F1146" s="11" t="s">
        <v>6096</v>
      </c>
      <c r="G1146" s="6">
        <v>2733</v>
      </c>
      <c r="H1146" t="s">
        <v>1806</v>
      </c>
      <c r="I1146" t="str">
        <f>CONCATENATE("http://opt.sauna-shops.ru/539-kruzhki-stopki/",A1146,"-",H1146,".html")</f>
        <v>http://opt.sauna-shops.ru/539-kruzhki-stopki/1375-stupka-mal.html</v>
      </c>
      <c r="J1146" s="2" t="str">
        <f t="shared" ref="J1146:J1172" si="28">HYPERLINK(I1146)</f>
        <v>http://opt.sauna-shops.ru/539-kruzhki-stopki/1375-stupka-mal.html</v>
      </c>
      <c r="K1146" s="5"/>
    </row>
    <row r="1147" spans="1:11" x14ac:dyDescent="0.25">
      <c r="A1147" s="10">
        <v>1376</v>
      </c>
      <c r="B1147" s="5" t="s">
        <v>6058</v>
      </c>
      <c r="C1147" s="5" t="s">
        <v>1807</v>
      </c>
      <c r="D1147" s="5" t="str">
        <f>HYPERLINK(I1147, C1147)</f>
        <v>Кружка бондарная 0,6 л</v>
      </c>
      <c r="E1147" s="5" t="s">
        <v>1745</v>
      </c>
      <c r="F1147" s="11" t="s">
        <v>6250</v>
      </c>
      <c r="G1147" s="6">
        <v>2796</v>
      </c>
      <c r="H1147" t="s">
        <v>1808</v>
      </c>
      <c r="I1147" t="str">
        <f>CONCATENATE("http://opt.sauna-shops.ru/539-kruzhki-stopki/",A1147,"-",H1147,".html")</f>
        <v>http://opt.sauna-shops.ru/539-kruzhki-stopki/1376-kruzhka-bondarnaya-06-l.html</v>
      </c>
      <c r="J1147" s="2" t="str">
        <f t="shared" si="28"/>
        <v>http://opt.sauna-shops.ru/539-kruzhki-stopki/1376-kruzhka-bondarnaya-06-l.html</v>
      </c>
      <c r="K1147" s="5"/>
    </row>
    <row r="1148" spans="1:11" x14ac:dyDescent="0.25">
      <c r="A1148" s="10">
        <v>1377</v>
      </c>
      <c r="B1148" s="5" t="s">
        <v>6058</v>
      </c>
      <c r="C1148" s="5" t="s">
        <v>1809</v>
      </c>
      <c r="D1148" s="5" t="str">
        <f>HYPERLINK(I1148, C1148)</f>
        <v>Кружка точенная 200 мл.</v>
      </c>
      <c r="E1148" s="5" t="s">
        <v>1745</v>
      </c>
      <c r="F1148" s="11" t="s">
        <v>6250</v>
      </c>
      <c r="G1148" s="6">
        <v>2958</v>
      </c>
      <c r="H1148" t="s">
        <v>1810</v>
      </c>
      <c r="I1148" t="str">
        <f>CONCATENATE("http://opt.sauna-shops.ru/539-kruzhki-stopki/",A1148,"-",H1148,".html")</f>
        <v>http://opt.sauna-shops.ru/539-kruzhki-stopki/1377-kruzhka-tochennaya-200-ml.html</v>
      </c>
      <c r="J1148" s="2" t="str">
        <f t="shared" si="28"/>
        <v>http://opt.sauna-shops.ru/539-kruzhki-stopki/1377-kruzhka-tochennaya-200-ml.html</v>
      </c>
      <c r="K1148" s="5"/>
    </row>
    <row r="1149" spans="1:11" x14ac:dyDescent="0.25">
      <c r="A1149" s="10">
        <v>1378</v>
      </c>
      <c r="B1149" s="5" t="s">
        <v>6058</v>
      </c>
      <c r="C1149" s="5" t="s">
        <v>1811</v>
      </c>
      <c r="D1149" s="5" t="str">
        <f>HYPERLINK(I1149, C1149)</f>
        <v>Кружка точеная 400 мл. (шахматная)</v>
      </c>
      <c r="E1149" s="5" t="s">
        <v>1745</v>
      </c>
      <c r="F1149" s="11" t="s">
        <v>6250</v>
      </c>
      <c r="G1149" s="6">
        <v>2959</v>
      </c>
      <c r="H1149" t="s">
        <v>1812</v>
      </c>
      <c r="I1149" t="str">
        <f>CONCATENATE("http://opt.sauna-shops.ru/539-kruzhki-stopki/",A1149,"-",H1149,".html")</f>
        <v>http://opt.sauna-shops.ru/539-kruzhki-stopki/1378-kruzhka-tochenaya-400-ml-shakhmatnaya.html</v>
      </c>
      <c r="J1149" s="2" t="str">
        <f t="shared" si="28"/>
        <v>http://opt.sauna-shops.ru/539-kruzhki-stopki/1378-kruzhka-tochenaya-400-ml-shakhmatnaya.html</v>
      </c>
      <c r="K1149" s="5"/>
    </row>
    <row r="1150" spans="1:11" x14ac:dyDescent="0.25">
      <c r="A1150" s="10">
        <v>1379</v>
      </c>
      <c r="B1150" s="5" t="s">
        <v>6058</v>
      </c>
      <c r="C1150" s="5" t="s">
        <v>1813</v>
      </c>
      <c r="D1150" s="5" t="str">
        <f>HYPERLINK(I1150, C1150)</f>
        <v>Кружка граненная 0,4 л (фугурная ручка)</v>
      </c>
      <c r="E1150" s="5" t="s">
        <v>1745</v>
      </c>
      <c r="F1150" s="11" t="s">
        <v>6101</v>
      </c>
      <c r="G1150" s="6">
        <v>2984</v>
      </c>
      <c r="H1150" t="s">
        <v>1814</v>
      </c>
      <c r="I1150" t="str">
        <f>CONCATENATE("http://opt.sauna-shops.ru/539-kruzhki-stopki/",A1150,"-",H1150,".html")</f>
        <v>http://opt.sauna-shops.ru/539-kruzhki-stopki/1379-kruzhka-granennaya-04-l-fugurnaya-ruchka.html</v>
      </c>
      <c r="J1150" s="2" t="str">
        <f t="shared" si="28"/>
        <v>http://opt.sauna-shops.ru/539-kruzhki-stopki/1379-kruzhka-granennaya-04-l-fugurnaya-ruchka.html</v>
      </c>
      <c r="K1150" s="5"/>
    </row>
    <row r="1151" spans="1:11" x14ac:dyDescent="0.25">
      <c r="A1151" s="10">
        <v>1380</v>
      </c>
      <c r="B1151" s="5" t="s">
        <v>6058</v>
      </c>
      <c r="C1151" s="5" t="s">
        <v>1815</v>
      </c>
      <c r="D1151" s="5" t="str">
        <f>HYPERLINK(I1151, C1151)</f>
        <v>Кружка точенная 1,2 л.</v>
      </c>
      <c r="E1151" s="5" t="s">
        <v>1745</v>
      </c>
      <c r="F1151" s="11" t="s">
        <v>6074</v>
      </c>
      <c r="G1151" s="6">
        <v>3033</v>
      </c>
      <c r="H1151" t="s">
        <v>1816</v>
      </c>
      <c r="I1151" t="str">
        <f>CONCATENATE("http://opt.sauna-shops.ru/539-kruzhki-stopki/",A1151,"-",H1151,".html")</f>
        <v>http://opt.sauna-shops.ru/539-kruzhki-stopki/1380-kruzhka-tochennaya-12-l.html</v>
      </c>
      <c r="J1151" s="2" t="str">
        <f t="shared" si="28"/>
        <v>http://opt.sauna-shops.ru/539-kruzhki-stopki/1380-kruzhka-tochennaya-12-l.html</v>
      </c>
      <c r="K1151" s="5"/>
    </row>
    <row r="1152" spans="1:11" x14ac:dyDescent="0.25">
      <c r="A1152" s="10">
        <v>1381</v>
      </c>
      <c r="B1152" s="5" t="s">
        <v>6058</v>
      </c>
      <c r="C1152" s="5" t="s">
        <v>1817</v>
      </c>
      <c r="D1152" s="5" t="str">
        <f>HYPERLINK(I1152, C1152)</f>
        <v>Бочонок пивной 7 л (осина)</v>
      </c>
      <c r="E1152" s="5" t="s">
        <v>1745</v>
      </c>
      <c r="F1152" s="11" t="s">
        <v>6130</v>
      </c>
      <c r="G1152" s="6">
        <v>3102</v>
      </c>
      <c r="H1152" t="s">
        <v>1818</v>
      </c>
      <c r="I1152" t="str">
        <f>CONCATENATE("http://opt.sauna-shops.ru/539-kruzhki-stopki/",A1152,"-",H1152,".html")</f>
        <v>http://opt.sauna-shops.ru/539-kruzhki-stopki/1381-bochonok-pivnoj-7-l-osina.html</v>
      </c>
      <c r="J1152" s="2" t="str">
        <f t="shared" si="28"/>
        <v>http://opt.sauna-shops.ru/539-kruzhki-stopki/1381-bochonok-pivnoj-7-l-osina.html</v>
      </c>
      <c r="K1152" s="5"/>
    </row>
    <row r="1153" spans="1:11" x14ac:dyDescent="0.25">
      <c r="A1153" s="10">
        <v>1382</v>
      </c>
      <c r="B1153" s="5" t="s">
        <v>6058</v>
      </c>
      <c r="C1153" s="5" t="s">
        <v>1819</v>
      </c>
      <c r="D1153" s="5" t="str">
        <f>HYPERLINK(I1153, C1153)</f>
        <v>Бочонок пивной 10 л (осина)</v>
      </c>
      <c r="E1153" s="5" t="s">
        <v>1745</v>
      </c>
      <c r="F1153" s="11" t="s">
        <v>6150</v>
      </c>
      <c r="G1153" s="6">
        <v>3103</v>
      </c>
      <c r="H1153" t="s">
        <v>1820</v>
      </c>
      <c r="I1153" t="str">
        <f>CONCATENATE("http://opt.sauna-shops.ru/539-kruzhki-stopki/",A1153,"-",H1153,".html")</f>
        <v>http://opt.sauna-shops.ru/539-kruzhki-stopki/1382-bochonok-pivnoj-10-l-osina.html</v>
      </c>
      <c r="J1153" s="2" t="str">
        <f t="shared" si="28"/>
        <v>http://opt.sauna-shops.ru/539-kruzhki-stopki/1382-bochonok-pivnoj-10-l-osina.html</v>
      </c>
      <c r="K1153" s="5"/>
    </row>
    <row r="1154" spans="1:11" x14ac:dyDescent="0.25">
      <c r="A1154" s="10">
        <v>1383</v>
      </c>
      <c r="B1154" s="5" t="s">
        <v>6058</v>
      </c>
      <c r="C1154" s="5" t="s">
        <v>1821</v>
      </c>
      <c r="D1154" s="5" t="str">
        <f>HYPERLINK(I1154, C1154)</f>
        <v>Пивная стопка можевел. с ручкой 50 мл</v>
      </c>
      <c r="E1154" s="5" t="s">
        <v>1745</v>
      </c>
      <c r="F1154" s="11" t="s">
        <v>6064</v>
      </c>
      <c r="G1154" s="6">
        <v>3106</v>
      </c>
      <c r="H1154" t="s">
        <v>1822</v>
      </c>
      <c r="I1154" t="str">
        <f>CONCATENATE("http://opt.sauna-shops.ru/539-kruzhki-stopki/",A1154,"-",H1154,".html")</f>
        <v>http://opt.sauna-shops.ru/539-kruzhki-stopki/1383-pivnaya-stopka-mozhevel-s-ruchkoj-50-ml.html</v>
      </c>
      <c r="J1154" s="2" t="str">
        <f t="shared" si="28"/>
        <v>http://opt.sauna-shops.ru/539-kruzhki-stopki/1383-pivnaya-stopka-mozhevel-s-ruchkoj-50-ml.html</v>
      </c>
      <c r="K1154" s="5"/>
    </row>
    <row r="1155" spans="1:11" x14ac:dyDescent="0.25">
      <c r="A1155" s="10">
        <v>1384</v>
      </c>
      <c r="B1155" s="5" t="s">
        <v>6058</v>
      </c>
      <c r="C1155" s="5" t="s">
        <v>1823</v>
      </c>
      <c r="D1155" s="5" t="str">
        <f>HYPERLINK(I1155, C1155)</f>
        <v>Рюмка на ножке (слива) 30 мл</v>
      </c>
      <c r="E1155" s="5" t="s">
        <v>1745</v>
      </c>
      <c r="F1155" s="11" t="s">
        <v>6250</v>
      </c>
      <c r="G1155" s="6">
        <v>3107</v>
      </c>
      <c r="H1155" t="s">
        <v>1824</v>
      </c>
      <c r="I1155" t="str">
        <f>CONCATENATE("http://opt.sauna-shops.ru/539-kruzhki-stopki/",A1155,"-",H1155,".html")</f>
        <v>http://opt.sauna-shops.ru/539-kruzhki-stopki/1384-ryumka-na-nozhke-sliva-30-ml.html</v>
      </c>
      <c r="J1155" s="2" t="str">
        <f t="shared" si="28"/>
        <v>http://opt.sauna-shops.ru/539-kruzhki-stopki/1384-ryumka-na-nozhke-sliva-30-ml.html</v>
      </c>
      <c r="K1155" s="5"/>
    </row>
    <row r="1156" spans="1:11" x14ac:dyDescent="0.25">
      <c r="A1156" s="10">
        <v>1385</v>
      </c>
      <c r="B1156" s="5" t="s">
        <v>6058</v>
      </c>
      <c r="C1156" s="5" t="s">
        <v>1825</v>
      </c>
      <c r="D1156" s="5" t="str">
        <f>HYPERLINK(I1156, C1156)</f>
        <v>Стопка бочонок липа 50 мл</v>
      </c>
      <c r="E1156" s="5" t="s">
        <v>1745</v>
      </c>
      <c r="F1156" s="11" t="s">
        <v>6110</v>
      </c>
      <c r="G1156" s="6">
        <v>3108</v>
      </c>
      <c r="H1156" t="s">
        <v>1826</v>
      </c>
      <c r="I1156" t="str">
        <f>CONCATENATE("http://opt.sauna-shops.ru/539-kruzhki-stopki/",A1156,"-",H1156,".html")</f>
        <v>http://opt.sauna-shops.ru/539-kruzhki-stopki/1385-stopka-bochonok-lipa-50-ml.html</v>
      </c>
      <c r="J1156" s="2" t="str">
        <f t="shared" si="28"/>
        <v>http://opt.sauna-shops.ru/539-kruzhki-stopki/1385-stopka-bochonok-lipa-50-ml.html</v>
      </c>
      <c r="K1156" s="5"/>
    </row>
    <row r="1157" spans="1:11" x14ac:dyDescent="0.25">
      <c r="A1157" s="10">
        <v>1386</v>
      </c>
      <c r="B1157" s="5" t="s">
        <v>6058</v>
      </c>
      <c r="C1157" s="5" t="s">
        <v>1827</v>
      </c>
      <c r="D1157" s="5" t="str">
        <f>HYPERLINK(I1157, C1157)</f>
        <v>Кружка бондарная (бочонок) с резной ручкой 1 л (дуб)</v>
      </c>
      <c r="E1157" s="5" t="s">
        <v>1745</v>
      </c>
      <c r="F1157" s="11" t="s">
        <v>6115</v>
      </c>
      <c r="G1157" s="6">
        <v>3322</v>
      </c>
      <c r="H1157" t="s">
        <v>1828</v>
      </c>
      <c r="I1157" t="str">
        <f>CONCATENATE("http://opt.sauna-shops.ru/539-kruzhki-stopki/",A1157,"-",H1157,".html")</f>
        <v>http://opt.sauna-shops.ru/539-kruzhki-stopki/1386-kruzhka-bondarnaya-bochonok-s-reznoj-ruchkoj-1-l-dub.html</v>
      </c>
      <c r="J1157" s="2" t="str">
        <f t="shared" si="28"/>
        <v>http://opt.sauna-shops.ru/539-kruzhki-stopki/1386-kruzhka-bondarnaya-bochonok-s-reznoj-ruchkoj-1-l-dub.html</v>
      </c>
      <c r="K1157" s="5"/>
    </row>
    <row r="1158" spans="1:11" x14ac:dyDescent="0.25">
      <c r="A1158" s="10">
        <v>1387</v>
      </c>
      <c r="B1158" s="5" t="s">
        <v>6058</v>
      </c>
      <c r="C1158" s="5" t="s">
        <v>1829</v>
      </c>
      <c r="D1158" s="5" t="str">
        <f>HYPERLINK(I1158, C1158)</f>
        <v>Кружка бондарная 0,5 л с резной ручкой (дуб)</v>
      </c>
      <c r="E1158" s="5" t="s">
        <v>1745</v>
      </c>
      <c r="F1158" s="11" t="s">
        <v>6115</v>
      </c>
      <c r="G1158" s="6">
        <v>3323</v>
      </c>
      <c r="H1158" t="s">
        <v>1830</v>
      </c>
      <c r="I1158" t="str">
        <f>CONCATENATE("http://opt.sauna-shops.ru/539-kruzhki-stopki/",A1158,"-",H1158,".html")</f>
        <v>http://opt.sauna-shops.ru/539-kruzhki-stopki/1387-kruzhka-bondarnaya-05-l-s-reznoj-ruchkoj-dub.html</v>
      </c>
      <c r="J1158" s="2" t="str">
        <f t="shared" si="28"/>
        <v>http://opt.sauna-shops.ru/539-kruzhki-stopki/1387-kruzhka-bondarnaya-05-l-s-reznoj-ruchkoj-dub.html</v>
      </c>
      <c r="K1158" s="5"/>
    </row>
    <row r="1159" spans="1:11" x14ac:dyDescent="0.25">
      <c r="A1159" s="10">
        <v>1388</v>
      </c>
      <c r="B1159" s="5" t="s">
        <v>6058</v>
      </c>
      <c r="C1159" s="5" t="s">
        <v>1831</v>
      </c>
      <c r="D1159" s="5" t="str">
        <f>HYPERLINK(I1159, C1159)</f>
        <v>Кружка бондарная 0,8 л с нерж. вставкой (дуб, слива)</v>
      </c>
      <c r="E1159" s="5" t="s">
        <v>1745</v>
      </c>
      <c r="F1159" s="11" t="s">
        <v>6140</v>
      </c>
      <c r="G1159" s="6">
        <v>3324</v>
      </c>
      <c r="H1159" t="s">
        <v>1832</v>
      </c>
      <c r="I1159" t="str">
        <f>CONCATENATE("http://opt.sauna-shops.ru/539-kruzhki-stopki/",A1159,"-",H1159,".html")</f>
        <v>http://opt.sauna-shops.ru/539-kruzhki-stopki/1388-kruzhka-bondarnaya-08-l-s-nerzh-vstavkoj-dub-sliva.html</v>
      </c>
      <c r="J1159" s="2" t="str">
        <f t="shared" si="28"/>
        <v>http://opt.sauna-shops.ru/539-kruzhki-stopki/1388-kruzhka-bondarnaya-08-l-s-nerzh-vstavkoj-dub-sliva.html</v>
      </c>
      <c r="K1159" s="5"/>
    </row>
    <row r="1160" spans="1:11" x14ac:dyDescent="0.25">
      <c r="A1160" s="10">
        <v>1389</v>
      </c>
      <c r="B1160" s="5" t="s">
        <v>6058</v>
      </c>
      <c r="C1160" s="5" t="s">
        <v>1833</v>
      </c>
      <c r="D1160" s="5" t="str">
        <f>HYPERLINK(I1160, C1160)</f>
        <v>Стопка-бочонок из можжевелника с ручкой  50 мл.</v>
      </c>
      <c r="E1160" s="5" t="s">
        <v>1745</v>
      </c>
      <c r="F1160" s="11" t="s">
        <v>6064</v>
      </c>
      <c r="G1160" s="6">
        <v>3371</v>
      </c>
      <c r="H1160" t="s">
        <v>1834</v>
      </c>
      <c r="I1160" t="str">
        <f>CONCATENATE("http://opt.sauna-shops.ru/539-kruzhki-stopki/",A1160,"-",H1160,".html")</f>
        <v>http://opt.sauna-shops.ru/539-kruzhki-stopki/1389-stopka-bochonok-iz-mozhzhevelnika-s-ruchkoj-50-ml.html</v>
      </c>
      <c r="J1160" s="2" t="str">
        <f t="shared" si="28"/>
        <v>http://opt.sauna-shops.ru/539-kruzhki-stopki/1389-stopka-bochonok-iz-mozhzhevelnika-s-ruchkoj-50-ml.html</v>
      </c>
      <c r="K1160" s="5"/>
    </row>
    <row r="1161" spans="1:11" x14ac:dyDescent="0.25">
      <c r="A1161" s="10">
        <v>1390</v>
      </c>
      <c r="B1161" s="5" t="s">
        <v>6058</v>
      </c>
      <c r="C1161" s="5" t="s">
        <v>1835</v>
      </c>
      <c r="D1161" s="5" t="str">
        <f>HYPERLINK(I1161, C1161)</f>
        <v>Кружка бондарная 1 л. с резной ручкой (черешня + слива)</v>
      </c>
      <c r="E1161" s="5" t="s">
        <v>1745</v>
      </c>
      <c r="F1161" s="11" t="s">
        <v>6115</v>
      </c>
      <c r="G1161" s="6">
        <v>3459</v>
      </c>
      <c r="H1161" t="s">
        <v>1836</v>
      </c>
      <c r="I1161" t="str">
        <f>CONCATENATE("http://opt.sauna-shops.ru/539-kruzhki-stopki/",A1161,"-",H1161,".html")</f>
        <v>http://opt.sauna-shops.ru/539-kruzhki-stopki/1390-kruzhka-bondarnaya-1-l-s-reznoj-ruchkoj-chereshnya-sliva.html</v>
      </c>
      <c r="J1161" s="2" t="str">
        <f t="shared" si="28"/>
        <v>http://opt.sauna-shops.ru/539-kruzhki-stopki/1390-kruzhka-bondarnaya-1-l-s-reznoj-ruchkoj-chereshnya-sliva.html</v>
      </c>
      <c r="K1161" s="5"/>
    </row>
    <row r="1162" spans="1:11" x14ac:dyDescent="0.25">
      <c r="A1162" s="10">
        <v>1391</v>
      </c>
      <c r="B1162" s="5" t="s">
        <v>6058</v>
      </c>
      <c r="C1162" s="5" t="s">
        <v>1837</v>
      </c>
      <c r="D1162" s="5" t="str">
        <f>HYPERLINK(I1162, C1162)</f>
        <v>Кружка точеная 1 л (липа)</v>
      </c>
      <c r="E1162" s="5" t="s">
        <v>1745</v>
      </c>
      <c r="F1162" s="11" t="s">
        <v>6078</v>
      </c>
      <c r="G1162" s="6">
        <v>3513</v>
      </c>
      <c r="H1162" t="s">
        <v>1838</v>
      </c>
      <c r="I1162" t="str">
        <f>CONCATENATE("http://opt.sauna-shops.ru/539-kruzhki-stopki/",A1162,"-",H1162,".html")</f>
        <v>http://opt.sauna-shops.ru/539-kruzhki-stopki/1391-kruzhka-tochenaya-1-l-lipa.html</v>
      </c>
      <c r="J1162" s="2" t="str">
        <f t="shared" si="28"/>
        <v>http://opt.sauna-shops.ru/539-kruzhki-stopki/1391-kruzhka-tochenaya-1-l-lipa.html</v>
      </c>
      <c r="K1162" s="5"/>
    </row>
    <row r="1163" spans="1:11" x14ac:dyDescent="0.25">
      <c r="A1163" s="10">
        <v>1392</v>
      </c>
      <c r="B1163" s="5" t="s">
        <v>6058</v>
      </c>
      <c r="C1163" s="5" t="s">
        <v>1839</v>
      </c>
      <c r="D1163" s="5" t="str">
        <f>HYPERLINK(I1163, C1163)</f>
        <v>Бочонок с крышкой для хранения чая и трав 1 л (дуб)</v>
      </c>
      <c r="E1163" s="5" t="s">
        <v>1745</v>
      </c>
      <c r="F1163" s="11" t="s">
        <v>6115</v>
      </c>
      <c r="G1163" s="6">
        <v>3564</v>
      </c>
      <c r="H1163" t="s">
        <v>1840</v>
      </c>
      <c r="I1163" t="str">
        <f>CONCATENATE("http://opt.sauna-shops.ru/539-kruzhki-stopki/",A1163,"-",H1163,".html")</f>
        <v>http://opt.sauna-shops.ru/539-kruzhki-stopki/1392-bochonok-s-kryshkoj-dlya-khraneniya-chaya-i-trav-1-l-dub.html</v>
      </c>
      <c r="J1163" s="2" t="str">
        <f t="shared" si="28"/>
        <v>http://opt.sauna-shops.ru/539-kruzhki-stopki/1392-bochonok-s-kryshkoj-dlya-khraneniya-chaya-i-trav-1-l-dub.html</v>
      </c>
      <c r="K1163" s="5"/>
    </row>
    <row r="1164" spans="1:11" x14ac:dyDescent="0.25">
      <c r="A1164" s="10">
        <v>1393</v>
      </c>
      <c r="B1164" s="5" t="s">
        <v>6058</v>
      </c>
      <c r="C1164" s="5" t="s">
        <v>1841</v>
      </c>
      <c r="D1164" s="5" t="str">
        <f>HYPERLINK(I1164, C1164)</f>
        <v>Кружка бондарная с нерж. вставкой 1 л (дуб)</v>
      </c>
      <c r="E1164" s="5" t="s">
        <v>1745</v>
      </c>
      <c r="F1164" s="11" t="s">
        <v>6250</v>
      </c>
      <c r="G1164" s="6">
        <v>3573</v>
      </c>
      <c r="H1164" t="s">
        <v>1842</v>
      </c>
      <c r="I1164" t="str">
        <f>CONCATENATE("http://opt.sauna-shops.ru/539-kruzhki-stopki/",A1164,"-",H1164,".html")</f>
        <v>http://opt.sauna-shops.ru/539-kruzhki-stopki/1393-kruzhka-bondarnaya-s-nerzh-vstavkoj-1-l-dub.html</v>
      </c>
      <c r="J1164" s="2" t="str">
        <f t="shared" si="28"/>
        <v>http://opt.sauna-shops.ru/539-kruzhki-stopki/1393-kruzhka-bondarnaya-s-nerzh-vstavkoj-1-l-dub.html</v>
      </c>
      <c r="K1164" s="5"/>
    </row>
    <row r="1165" spans="1:11" x14ac:dyDescent="0.25">
      <c r="A1165" s="10">
        <v>1394</v>
      </c>
      <c r="B1165" s="5" t="s">
        <v>6058</v>
      </c>
      <c r="C1165" s="5" t="s">
        <v>1843</v>
      </c>
      <c r="D1165" s="5" t="str">
        <f>HYPERLINK(I1165, C1165)</f>
        <v>Кружка бондарная с нерж. вставкой 1 литр (липа, черешня)</v>
      </c>
      <c r="E1165" s="5" t="s">
        <v>1745</v>
      </c>
      <c r="F1165" s="11" t="s">
        <v>6140</v>
      </c>
      <c r="G1165" s="6">
        <v>3574</v>
      </c>
      <c r="H1165" t="s">
        <v>1844</v>
      </c>
      <c r="I1165" t="str">
        <f>CONCATENATE("http://opt.sauna-shops.ru/539-kruzhki-stopki/",A1165,"-",H1165,".html")</f>
        <v>http://opt.sauna-shops.ru/539-kruzhki-stopki/1394-kruzhka-bondarnaya-s-nerzh-vstavkoj-1-litr-lipa-chereshnya.html</v>
      </c>
      <c r="J1165" s="2" t="str">
        <f t="shared" si="28"/>
        <v>http://opt.sauna-shops.ru/539-kruzhki-stopki/1394-kruzhka-bondarnaya-s-nerzh-vstavkoj-1-litr-lipa-chereshnya.html</v>
      </c>
      <c r="K1165" s="5"/>
    </row>
    <row r="1166" spans="1:11" x14ac:dyDescent="0.25">
      <c r="A1166" s="10">
        <v>1395</v>
      </c>
      <c r="B1166" s="5" t="s">
        <v>6058</v>
      </c>
      <c r="C1166" s="5" t="s">
        <v>1845</v>
      </c>
      <c r="D1166" s="5" t="str">
        <f>HYPERLINK(I1166, C1166)</f>
        <v>Кружка точеная с резной ручкой 1 литр (дуб)</v>
      </c>
      <c r="E1166" s="5" t="s">
        <v>1745</v>
      </c>
      <c r="F1166" s="11" t="s">
        <v>6250</v>
      </c>
      <c r="G1166" s="6">
        <v>3575</v>
      </c>
      <c r="H1166" t="s">
        <v>1846</v>
      </c>
      <c r="I1166" t="str">
        <f>CONCATENATE("http://opt.sauna-shops.ru/539-kruzhki-stopki/",A1166,"-",H1166,".html")</f>
        <v>http://opt.sauna-shops.ru/539-kruzhki-stopki/1395-kruzhka-tochenaya-s-reznoj-ruchkoj-1-litr-dub.html</v>
      </c>
      <c r="J1166" s="2" t="str">
        <f t="shared" si="28"/>
        <v>http://opt.sauna-shops.ru/539-kruzhki-stopki/1395-kruzhka-tochenaya-s-reznoj-ruchkoj-1-litr-dub.html</v>
      </c>
      <c r="K1166" s="5"/>
    </row>
    <row r="1167" spans="1:11" x14ac:dyDescent="0.25">
      <c r="A1167" s="10">
        <v>1396</v>
      </c>
      <c r="B1167" s="5" t="s">
        <v>6058</v>
      </c>
      <c r="C1167" s="5" t="s">
        <v>1847</v>
      </c>
      <c r="D1167" s="5" t="str">
        <f>HYPERLINK(I1167, C1167)</f>
        <v>Кружка (бондарная) обработанная 0,7 л (дуб)</v>
      </c>
      <c r="E1167" s="5" t="s">
        <v>1745</v>
      </c>
      <c r="F1167" s="11" t="s">
        <v>6115</v>
      </c>
      <c r="G1167" s="6">
        <v>3576</v>
      </c>
      <c r="H1167" t="s">
        <v>1848</v>
      </c>
      <c r="I1167" t="str">
        <f>CONCATENATE("http://opt.sauna-shops.ru/539-kruzhki-stopki/",A1167,"-",H1167,".html")</f>
        <v>http://opt.sauna-shops.ru/539-kruzhki-stopki/1396-kruzhka-tochenaya-07-l-dub.html</v>
      </c>
      <c r="J1167" s="2" t="str">
        <f t="shared" si="28"/>
        <v>http://opt.sauna-shops.ru/539-kruzhki-stopki/1396-kruzhka-tochenaya-07-l-dub.html</v>
      </c>
      <c r="K1167" s="5"/>
    </row>
    <row r="1168" spans="1:11" x14ac:dyDescent="0.25">
      <c r="A1168" s="10">
        <v>1397</v>
      </c>
      <c r="B1168" s="5" t="s">
        <v>6058</v>
      </c>
      <c r="C1168" s="5" t="s">
        <v>1849</v>
      </c>
      <c r="D1168" s="5" t="str">
        <f>HYPERLINK(I1168, C1168)</f>
        <v>Кружка бондарная 0,7 л ( дуб)</v>
      </c>
      <c r="E1168" s="5" t="s">
        <v>1745</v>
      </c>
      <c r="F1168" s="11" t="s">
        <v>6143</v>
      </c>
      <c r="G1168" s="6">
        <v>3863</v>
      </c>
      <c r="H1168" t="s">
        <v>1850</v>
      </c>
      <c r="I1168" t="str">
        <f>CONCATENATE("http://opt.sauna-shops.ru/539-kruzhki-stopki/",A1168,"-",H1168,".html")</f>
        <v>http://opt.sauna-shops.ru/539-kruzhki-stopki/1397-kruzhka-bondarnaya-07-l-dub.html</v>
      </c>
      <c r="J1168" s="2" t="str">
        <f t="shared" si="28"/>
        <v>http://opt.sauna-shops.ru/539-kruzhki-stopki/1397-kruzhka-bondarnaya-07-l-dub.html</v>
      </c>
      <c r="K1168" s="5"/>
    </row>
    <row r="1169" spans="1:11" x14ac:dyDescent="0.25">
      <c r="A1169" s="10">
        <v>1398</v>
      </c>
      <c r="B1169" s="5" t="s">
        <v>6058</v>
      </c>
      <c r="C1169" s="5" t="s">
        <v>1851</v>
      </c>
      <c r="D1169" s="5" t="str">
        <f>HYPERLINK(I1169, C1169)</f>
        <v>Кружка бондарная 0,7 л  ( дуб под старину)</v>
      </c>
      <c r="E1169" s="5" t="s">
        <v>1745</v>
      </c>
      <c r="F1169" s="11" t="s">
        <v>6104</v>
      </c>
      <c r="G1169" s="6">
        <v>3864</v>
      </c>
      <c r="H1169" t="s">
        <v>1852</v>
      </c>
      <c r="I1169" t="str">
        <f>CONCATENATE("http://opt.sauna-shops.ru/539-kruzhki-stopki/",A1169,"-",H1169,".html")</f>
        <v>http://opt.sauna-shops.ru/539-kruzhki-stopki/1398-kruzhka-bondarnaya-07-l-morenaya-dub.html</v>
      </c>
      <c r="J1169" s="2" t="str">
        <f t="shared" si="28"/>
        <v>http://opt.sauna-shops.ru/539-kruzhki-stopki/1398-kruzhka-bondarnaya-07-l-morenaya-dub.html</v>
      </c>
      <c r="K1169" s="5"/>
    </row>
    <row r="1170" spans="1:11" x14ac:dyDescent="0.25">
      <c r="A1170" s="10">
        <v>3601</v>
      </c>
      <c r="B1170" s="5" t="s">
        <v>6058</v>
      </c>
      <c r="C1170" s="5" t="s">
        <v>5874</v>
      </c>
      <c r="D1170" s="5" t="str">
        <f>HYPERLINK(I1170, C1170)</f>
        <v xml:space="preserve">Ступка большая 0,4л ( липа) </v>
      </c>
      <c r="E1170" s="5" t="s">
        <v>1745</v>
      </c>
      <c r="F1170" s="11" t="s">
        <v>6066</v>
      </c>
      <c r="G1170" s="6">
        <v>4270</v>
      </c>
      <c r="H1170" t="s">
        <v>5875</v>
      </c>
      <c r="I1170" t="str">
        <f>CONCATENATE("http://opt.sauna-shops.ru/539-kruzhki-stopki/",A1170,"-",H1170,".html")</f>
        <v>http://opt.sauna-shops.ru/539-kruzhki-stopki/3601-stupka-bolshaya-04l-lipa-.html</v>
      </c>
      <c r="J1170" s="2" t="str">
        <f t="shared" si="28"/>
        <v>http://opt.sauna-shops.ru/539-kruzhki-stopki/3601-stupka-bolshaya-04l-lipa-.html</v>
      </c>
      <c r="K1170" s="5"/>
    </row>
    <row r="1171" spans="1:11" x14ac:dyDescent="0.25">
      <c r="A1171" s="10">
        <v>3602</v>
      </c>
      <c r="B1171" s="5" t="s">
        <v>6058</v>
      </c>
      <c r="C1171" s="5" t="s">
        <v>5876</v>
      </c>
      <c r="D1171" s="5" t="str">
        <f>HYPERLINK(I1171, C1171)</f>
        <v xml:space="preserve">Ступка мал 0,1 мл ( липа) </v>
      </c>
      <c r="E1171" s="5" t="s">
        <v>1745</v>
      </c>
      <c r="F1171" s="11" t="s">
        <v>6096</v>
      </c>
      <c r="G1171" s="6">
        <v>4271</v>
      </c>
      <c r="H1171" t="s">
        <v>5877</v>
      </c>
      <c r="I1171" t="str">
        <f>CONCATENATE("http://opt.sauna-shops.ru/539-kruzhki-stopki/",A1171,"-",H1171,".html")</f>
        <v>http://opt.sauna-shops.ru/539-kruzhki-stopki/3602-stupka-mal-01-ml-lipa-.html</v>
      </c>
      <c r="J1171" s="2" t="str">
        <f t="shared" si="28"/>
        <v>http://opt.sauna-shops.ru/539-kruzhki-stopki/3602-stupka-mal-01-ml-lipa-.html</v>
      </c>
      <c r="K1171" s="5"/>
    </row>
    <row r="1172" spans="1:11" x14ac:dyDescent="0.25">
      <c r="A1172" s="10">
        <v>3603</v>
      </c>
      <c r="B1172" s="5" t="s">
        <v>6058</v>
      </c>
      <c r="C1172" s="5" t="s">
        <v>5878</v>
      </c>
      <c r="D1172" s="5" t="str">
        <f>HYPERLINK(I1172, C1172)</f>
        <v>Ступка средняя 0,2л ( липа)</v>
      </c>
      <c r="E1172" s="5" t="s">
        <v>1745</v>
      </c>
      <c r="F1172" s="11" t="s">
        <v>6068</v>
      </c>
      <c r="G1172" s="6">
        <v>4272</v>
      </c>
      <c r="H1172" t="s">
        <v>5879</v>
      </c>
      <c r="I1172" t="str">
        <f>CONCATENATE("http://opt.sauna-shops.ru/539-kruzhki-stopki/",A1172,"-",H1172,".html")</f>
        <v>http://opt.sauna-shops.ru/539-kruzhki-stopki/3603-stupka-srednyaya-02l-lipa.html</v>
      </c>
      <c r="J1172" s="2" t="str">
        <f t="shared" si="28"/>
        <v>http://opt.sauna-shops.ru/539-kruzhki-stopki/3603-stupka-srednyaya-02l-lipa.html</v>
      </c>
      <c r="K1172" s="5"/>
    </row>
    <row r="1173" spans="1:11" x14ac:dyDescent="0.25">
      <c r="A1173" s="10">
        <v>1399</v>
      </c>
      <c r="B1173" s="5" t="s">
        <v>6058</v>
      </c>
      <c r="C1173" s="5" t="s">
        <v>1853</v>
      </c>
      <c r="D1173" s="5" t="str">
        <f>HYPERLINK(I1173, C1173)</f>
        <v>Обливное устройство (осина)</v>
      </c>
      <c r="E1173" s="5" t="s">
        <v>1854</v>
      </c>
      <c r="F1173" s="11" t="s">
        <v>6151</v>
      </c>
      <c r="G1173" s="6">
        <v>90001</v>
      </c>
      <c r="H1173" t="s">
        <v>1855</v>
      </c>
      <c r="I1173" t="str">
        <f>CONCATENATE("http://opt.sauna-shops.ru/540-oblivnye-ustrojstva/",A1173,"-",H1173,".html")</f>
        <v>http://opt.sauna-shops.ru/540-oblivnye-ustrojstva/1399-oblivnoe-ustrojstvo-osina.html</v>
      </c>
      <c r="J1173" s="2" t="str">
        <f t="shared" ref="J1173:J1180" si="29">HYPERLINK(I1173)</f>
        <v>http://opt.sauna-shops.ru/540-oblivnye-ustrojstva/1399-oblivnoe-ustrojstvo-osina.html</v>
      </c>
      <c r="K1173" s="5"/>
    </row>
    <row r="1174" spans="1:11" x14ac:dyDescent="0.25">
      <c r="A1174" s="10">
        <v>1400</v>
      </c>
      <c r="B1174" s="5" t="s">
        <v>6058</v>
      </c>
      <c r="C1174" s="5" t="s">
        <v>1856</v>
      </c>
      <c r="D1174" s="5" t="str">
        <f>HYPERLINK(I1174, C1174)</f>
        <v>Обливное устройство 15 л (липа)</v>
      </c>
      <c r="E1174" s="5" t="s">
        <v>1854</v>
      </c>
      <c r="F1174" s="11" t="s">
        <v>6152</v>
      </c>
      <c r="G1174" s="6">
        <v>2104</v>
      </c>
      <c r="H1174" t="s">
        <v>1857</v>
      </c>
      <c r="I1174" t="str">
        <f>CONCATENATE("http://opt.sauna-shops.ru/540-oblivnye-ustrojstva/",A1174,"-",H1174,".html")</f>
        <v>http://opt.sauna-shops.ru/540-oblivnye-ustrojstva/1400-oblivnoe-ustrojstvo-15-l-lipa.html</v>
      </c>
      <c r="J1174" s="2" t="str">
        <f t="shared" si="29"/>
        <v>http://opt.sauna-shops.ru/540-oblivnye-ustrojstva/1400-oblivnoe-ustrojstvo-15-l-lipa.html</v>
      </c>
      <c r="K1174" s="5"/>
    </row>
    <row r="1175" spans="1:11" x14ac:dyDescent="0.25">
      <c r="A1175" s="10">
        <v>1401</v>
      </c>
      <c r="B1175" s="5" t="s">
        <v>6058</v>
      </c>
      <c r="C1175" s="5" t="s">
        <v>1858</v>
      </c>
      <c r="D1175" s="5" t="str">
        <f>HYPERLINK(I1175, C1175)</f>
        <v>Обливное устройство Водолей" с пласт. вставкой 16 л (липа) обработанный морилкой"</v>
      </c>
      <c r="E1175" s="5" t="s">
        <v>1854</v>
      </c>
      <c r="F1175" s="11" t="s">
        <v>6153</v>
      </c>
      <c r="G1175" s="6">
        <v>2199</v>
      </c>
      <c r="H1175" t="s">
        <v>1859</v>
      </c>
      <c r="I1175" t="str">
        <f>CONCATENATE("http://opt.sauna-shops.ru/540-oblivnye-ustrojstva/",A1175,"-",H1175,".html")</f>
        <v>http://opt.sauna-shops.ru/540-oblivnye-ustrojstva/1401-oblivnoe-ustrojstvo-vodolej-s-plast-vstavkoj-20-l-lipa-obrabotannyj-morilkoj.html</v>
      </c>
      <c r="J1175" s="2" t="str">
        <f t="shared" si="29"/>
        <v>http://opt.sauna-shops.ru/540-oblivnye-ustrojstva/1401-oblivnoe-ustrojstvo-vodolej-s-plast-vstavkoj-20-l-lipa-obrabotannyj-morilkoj.html</v>
      </c>
      <c r="K1175" s="5"/>
    </row>
    <row r="1176" spans="1:11" x14ac:dyDescent="0.25">
      <c r="A1176" s="10">
        <v>1402</v>
      </c>
      <c r="B1176" s="5" t="s">
        <v>6058</v>
      </c>
      <c r="C1176" s="5" t="s">
        <v>1860</v>
      </c>
      <c r="D1176" s="5" t="str">
        <f>HYPERLINK(I1176, C1176)</f>
        <v>Обливное устройство с нержавеющ  вставкой 15л</v>
      </c>
      <c r="E1176" s="5" t="s">
        <v>1854</v>
      </c>
      <c r="F1176" s="11" t="s">
        <v>6154</v>
      </c>
      <c r="G1176" s="6">
        <v>2717</v>
      </c>
      <c r="H1176" t="s">
        <v>1861</v>
      </c>
      <c r="I1176" t="str">
        <f>CONCATENATE("http://opt.sauna-shops.ru/540-oblivnye-ustrojstva/",A1176,"-",H1176,".html")</f>
        <v>http://opt.sauna-shops.ru/540-oblivnye-ustrojstva/1402-oblivnoe-ustrojstvo-s-nerzhaveyushh-vstavkoj-15l.html</v>
      </c>
      <c r="J1176" s="2" t="str">
        <f t="shared" si="29"/>
        <v>http://opt.sauna-shops.ru/540-oblivnye-ustrojstva/1402-oblivnoe-ustrojstvo-s-nerzhaveyushh-vstavkoj-15l.html</v>
      </c>
      <c r="K1176" s="5"/>
    </row>
    <row r="1177" spans="1:11" x14ac:dyDescent="0.25">
      <c r="A1177" s="10">
        <v>1403</v>
      </c>
      <c r="B1177" s="5" t="s">
        <v>6058</v>
      </c>
      <c r="C1177" s="5" t="s">
        <v>1862</v>
      </c>
      <c r="D1177" s="5" t="str">
        <f>HYPERLINK(I1177, C1177)</f>
        <v>Обливное устройсво с пласт. вставкой 20 л (дуб)</v>
      </c>
      <c r="E1177" s="5" t="s">
        <v>1854</v>
      </c>
      <c r="F1177" s="11" t="s">
        <v>6155</v>
      </c>
      <c r="G1177" s="6">
        <v>2928</v>
      </c>
      <c r="H1177" t="s">
        <v>1863</v>
      </c>
      <c r="I1177" t="str">
        <f>CONCATENATE("http://opt.sauna-shops.ru/540-oblivnye-ustrojstva/",A1177,"-",H1177,".html")</f>
        <v>http://opt.sauna-shops.ru/540-oblivnye-ustrojstva/1403-oblivnoe-ustrojsvo-s-plast-vstavkoj-20-l-dub.html</v>
      </c>
      <c r="J1177" s="2" t="str">
        <f t="shared" si="29"/>
        <v>http://opt.sauna-shops.ru/540-oblivnye-ustrojstva/1403-oblivnoe-ustrojsvo-s-plast-vstavkoj-20-l-dub.html</v>
      </c>
      <c r="K1177" s="5"/>
    </row>
    <row r="1178" spans="1:11" x14ac:dyDescent="0.25">
      <c r="A1178" s="10">
        <v>1404</v>
      </c>
      <c r="B1178" s="5" t="s">
        <v>6058</v>
      </c>
      <c r="C1178" s="5" t="s">
        <v>1864</v>
      </c>
      <c r="D1178" s="5" t="str">
        <f>HYPERLINK(I1178, C1178)</f>
        <v>Обливное устройство Водолей" с пластиковой вставкой 15л"</v>
      </c>
      <c r="E1178" s="5" t="s">
        <v>1854</v>
      </c>
      <c r="F1178" s="11" t="s">
        <v>6156</v>
      </c>
      <c r="G1178" s="6">
        <v>3295</v>
      </c>
      <c r="H1178" t="s">
        <v>1865</v>
      </c>
      <c r="I1178" t="str">
        <f>CONCATENATE("http://opt.sauna-shops.ru/540-oblivnye-ustrojstva/",A1178,"-",H1178,".html")</f>
        <v>http://opt.sauna-shops.ru/540-oblivnye-ustrojstva/1404-oblivnoe-ustrojstvo-vodolej-s-plastikovoj-vstavkoj-15l.html</v>
      </c>
      <c r="J1178" s="2" t="str">
        <f t="shared" si="29"/>
        <v>http://opt.sauna-shops.ru/540-oblivnye-ustrojstva/1404-oblivnoe-ustrojstvo-vodolej-s-plastikovoj-vstavkoj-15l.html</v>
      </c>
      <c r="K1178" s="5"/>
    </row>
    <row r="1179" spans="1:11" x14ac:dyDescent="0.25">
      <c r="A1179" s="10">
        <v>1405</v>
      </c>
      <c r="B1179" s="5" t="s">
        <v>6058</v>
      </c>
      <c r="C1179" s="5" t="s">
        <v>1866</v>
      </c>
      <c r="D1179" s="5" t="str">
        <f>HYPERLINK(I1179, C1179)</f>
        <v>Обливное устройство с пластиковой вставкой 17 литров (дуб)</v>
      </c>
      <c r="E1179" s="5" t="s">
        <v>1854</v>
      </c>
      <c r="F1179" s="11" t="s">
        <v>6157</v>
      </c>
      <c r="G1179" s="6">
        <v>3383</v>
      </c>
      <c r="H1179" t="s">
        <v>1867</v>
      </c>
      <c r="I1179" t="str">
        <f>CONCATENATE("http://opt.sauna-shops.ru/540-oblivnye-ustrojstva/",A1179,"-",H1179,".html")</f>
        <v>http://opt.sauna-shops.ru/540-oblivnye-ustrojstva/1405-oblivnoe-ustrojstvo-s-plastikovoj-vstavkoj-17-litrov-dub.html</v>
      </c>
      <c r="J1179" s="2" t="str">
        <f t="shared" si="29"/>
        <v>http://opt.sauna-shops.ru/540-oblivnye-ustrojstva/1405-oblivnoe-ustrojstvo-s-plastikovoj-vstavkoj-17-litrov-dub.html</v>
      </c>
      <c r="K1179" s="5"/>
    </row>
    <row r="1180" spans="1:11" x14ac:dyDescent="0.25">
      <c r="A1180" s="10">
        <v>3663</v>
      </c>
      <c r="B1180" s="5" t="s">
        <v>6058</v>
      </c>
      <c r="C1180" s="5" t="s">
        <v>5998</v>
      </c>
      <c r="D1180" s="5" t="str">
        <f>HYPERLINK(I1180, C1180)</f>
        <v>Обливное устройство  с нерж. вставкой 16 л ( дуб)</v>
      </c>
      <c r="E1180" s="5" t="s">
        <v>1854</v>
      </c>
      <c r="F1180" s="11" t="s">
        <v>6246</v>
      </c>
      <c r="G1180" s="6">
        <v>3977</v>
      </c>
      <c r="H1180" t="s">
        <v>5999</v>
      </c>
      <c r="I1180" t="str">
        <f>CONCATENATE("http://opt.sauna-shops.ru/540-oblivnye-ustrojstva/",A1180,"-",H1180,".html")</f>
        <v>http://opt.sauna-shops.ru/540-oblivnye-ustrojstva/3663-oblivnoe-ustrojstvo-s-nerzh-vstavkoj-16-l-dub.html</v>
      </c>
      <c r="J1180" s="2" t="str">
        <f t="shared" si="29"/>
        <v>http://opt.sauna-shops.ru/540-oblivnye-ustrojstva/3663-oblivnoe-ustrojstvo-s-nerzh-vstavkoj-16-l-dub.html</v>
      </c>
      <c r="K1180" s="5"/>
    </row>
    <row r="1181" spans="1:11" x14ac:dyDescent="0.25">
      <c r="A1181" s="10">
        <v>1406</v>
      </c>
      <c r="B1181" s="5" t="s">
        <v>6058</v>
      </c>
      <c r="C1181" s="5" t="s">
        <v>1868</v>
      </c>
      <c r="D1181" s="5" t="str">
        <f>HYPERLINK(I1181, C1181)</f>
        <v>Подголовник анотамический мягкий (липа)</v>
      </c>
      <c r="E1181" s="5" t="s">
        <v>1869</v>
      </c>
      <c r="F1181" s="11" t="s">
        <v>6071</v>
      </c>
      <c r="G1181" s="6">
        <v>10003</v>
      </c>
      <c r="H1181" t="s">
        <v>1870</v>
      </c>
      <c r="I1181" t="str">
        <f>CONCATENATE("http://opt.sauna-shops.ru/541-kovriki-podgolovniki/",A1181,"-",H1181,".html")</f>
        <v>http://opt.sauna-shops.ru/541-kovriki-podgolovniki/1406-podgolovnik-anotamicheskij-myagkij-lipa.html</v>
      </c>
      <c r="J1181" s="2" t="str">
        <f t="shared" ref="J1181:J1212" si="30">HYPERLINK(I1181)</f>
        <v>http://opt.sauna-shops.ru/541-kovriki-podgolovniki/1406-podgolovnik-anotamicheskij-myagkij-lipa.html</v>
      </c>
      <c r="K1181" s="5"/>
    </row>
    <row r="1182" spans="1:11" x14ac:dyDescent="0.25">
      <c r="A1182" s="10">
        <v>1407</v>
      </c>
      <c r="B1182" s="5" t="s">
        <v>6058</v>
      </c>
      <c r="C1182" s="5" t="s">
        <v>1871</v>
      </c>
      <c r="D1182" s="5" t="str">
        <f>HYPERLINK(I1182, C1182)</f>
        <v>Подголовник жесткий (липа)</v>
      </c>
      <c r="E1182" s="5" t="s">
        <v>1869</v>
      </c>
      <c r="F1182" s="11" t="s">
        <v>6158</v>
      </c>
      <c r="G1182" s="6">
        <v>1070</v>
      </c>
      <c r="H1182" t="s">
        <v>1872</v>
      </c>
      <c r="I1182" t="str">
        <f>CONCATENATE("http://opt.sauna-shops.ru/541-kovriki-podgolovniki/",A1182,"-",H1182,".html")</f>
        <v>http://opt.sauna-shops.ru/541-kovriki-podgolovniki/1407-podgolovnik-zhestkij-lipa.html</v>
      </c>
      <c r="J1182" s="2" t="str">
        <f t="shared" si="30"/>
        <v>http://opt.sauna-shops.ru/541-kovriki-podgolovniki/1407-podgolovnik-zhestkij-lipa.html</v>
      </c>
      <c r="K1182" s="5"/>
    </row>
    <row r="1183" spans="1:11" x14ac:dyDescent="0.25">
      <c r="A1183" s="10">
        <v>1408</v>
      </c>
      <c r="B1183" s="5" t="s">
        <v>6058</v>
      </c>
      <c r="C1183" s="5" t="s">
        <v>1873</v>
      </c>
      <c r="D1183" s="5" t="str">
        <f>HYPERLINK(I1183, C1183)</f>
        <v>Подголовник (анатомический бол. липа)</v>
      </c>
      <c r="E1183" s="5" t="s">
        <v>1869</v>
      </c>
      <c r="F1183" s="11" t="s">
        <v>6100</v>
      </c>
      <c r="G1183" s="6">
        <v>1012</v>
      </c>
      <c r="H1183" t="s">
        <v>1874</v>
      </c>
      <c r="I1183" t="str">
        <f>CONCATENATE("http://opt.sauna-shops.ru/541-kovriki-podgolovniki/",A1183,"-",H1183,".html")</f>
        <v>http://opt.sauna-shops.ru/541-kovriki-podgolovniki/1408-podgolovnik-anatomicheskij-bol-lipa.html</v>
      </c>
      <c r="J1183" s="2" t="str">
        <f t="shared" si="30"/>
        <v>http://opt.sauna-shops.ru/541-kovriki-podgolovniki/1408-podgolovnik-anatomicheskij-bol-lipa.html</v>
      </c>
      <c r="K1183" s="5"/>
    </row>
    <row r="1184" spans="1:11" x14ac:dyDescent="0.25">
      <c r="A1184" s="10">
        <v>1409</v>
      </c>
      <c r="B1184" s="5" t="s">
        <v>6058</v>
      </c>
      <c r="C1184" s="5" t="s">
        <v>1875</v>
      </c>
      <c r="D1184" s="5" t="str">
        <f>HYPERLINK(I1184, C1184)</f>
        <v>Подголовник для головы ротанговый большой</v>
      </c>
      <c r="E1184" s="5" t="s">
        <v>1869</v>
      </c>
      <c r="F1184" s="11" t="s">
        <v>6099</v>
      </c>
      <c r="G1184" s="6">
        <v>2726</v>
      </c>
      <c r="H1184" t="s">
        <v>1876</v>
      </c>
      <c r="I1184" t="str">
        <f>CONCATENATE("http://opt.sauna-shops.ru/541-kovriki-podgolovniki/",A1184,"-",H1184,".html")</f>
        <v>http://opt.sauna-shops.ru/541-kovriki-podgolovniki/1409-podgolovnik-dlya-golovy-rotangovyj-bolshoj.html</v>
      </c>
      <c r="J1184" s="2" t="str">
        <f t="shared" si="30"/>
        <v>http://opt.sauna-shops.ru/541-kovriki-podgolovniki/1409-podgolovnik-dlya-golovy-rotangovyj-bolshoj.html</v>
      </c>
      <c r="K1184" s="5"/>
    </row>
    <row r="1185" spans="1:11" x14ac:dyDescent="0.25">
      <c r="A1185" s="10">
        <v>1410</v>
      </c>
      <c r="B1185" s="5" t="s">
        <v>6058</v>
      </c>
      <c r="C1185" s="5" t="s">
        <v>1877</v>
      </c>
      <c r="D1185" s="5" t="str">
        <f>HYPERLINK(I1185, C1185)</f>
        <v>Подголовник для головы ротанговый (мал.)</v>
      </c>
      <c r="E1185" s="5" t="s">
        <v>1869</v>
      </c>
      <c r="F1185" s="11" t="s">
        <v>6074</v>
      </c>
      <c r="G1185" s="6">
        <v>2727</v>
      </c>
      <c r="H1185" t="s">
        <v>1878</v>
      </c>
      <c r="I1185" t="str">
        <f>CONCATENATE("http://opt.sauna-shops.ru/541-kovriki-podgolovniki/",A1185,"-",H1185,".html")</f>
        <v>http://opt.sauna-shops.ru/541-kovriki-podgolovniki/1410-podgolovnik-dlya-golovy-rotangovyj-mal.html</v>
      </c>
      <c r="J1185" s="2" t="str">
        <f t="shared" si="30"/>
        <v>http://opt.sauna-shops.ru/541-kovriki-podgolovniki/1410-podgolovnik-dlya-golovy-rotangovyj-mal.html</v>
      </c>
      <c r="K1185" s="5"/>
    </row>
    <row r="1186" spans="1:11" x14ac:dyDescent="0.25">
      <c r="A1186" s="10">
        <v>1411</v>
      </c>
      <c r="B1186" s="5" t="s">
        <v>6058</v>
      </c>
      <c r="C1186" s="5" t="s">
        <v>1879</v>
      </c>
      <c r="D1186" s="5" t="str">
        <f>HYPERLINK(I1186, C1186)</f>
        <v>Подголовник для головы ротанговый сеточка (бол.)</v>
      </c>
      <c r="E1186" s="5" t="s">
        <v>1869</v>
      </c>
      <c r="F1186" s="11" t="s">
        <v>6099</v>
      </c>
      <c r="G1186" s="6">
        <v>2728</v>
      </c>
      <c r="H1186" t="s">
        <v>1880</v>
      </c>
      <c r="I1186" t="str">
        <f>CONCATENATE("http://opt.sauna-shops.ru/541-kovriki-podgolovniki/",A1186,"-",H1186,".html")</f>
        <v>http://opt.sauna-shops.ru/541-kovriki-podgolovniki/1411-podgolovnik-dlya-golovy-rotangovyj-setochka-bol.html</v>
      </c>
      <c r="J1186" s="2" t="str">
        <f t="shared" si="30"/>
        <v>http://opt.sauna-shops.ru/541-kovriki-podgolovniki/1411-podgolovnik-dlya-golovy-rotangovyj-setochka-bol.html</v>
      </c>
      <c r="K1186" s="5"/>
    </row>
    <row r="1187" spans="1:11" x14ac:dyDescent="0.25">
      <c r="A1187" s="10">
        <v>1412</v>
      </c>
      <c r="B1187" s="5" t="s">
        <v>6058</v>
      </c>
      <c r="C1187" s="5" t="s">
        <v>1881</v>
      </c>
      <c r="D1187" s="5" t="str">
        <f>HYPERLINK(I1187, C1187)</f>
        <v>Подголовник для головы ротанговый сеточка (мал.)</v>
      </c>
      <c r="E1187" s="5" t="s">
        <v>1869</v>
      </c>
      <c r="F1187" s="11" t="s">
        <v>6074</v>
      </c>
      <c r="G1187" s="6">
        <v>2729</v>
      </c>
      <c r="H1187" t="s">
        <v>1882</v>
      </c>
      <c r="I1187" t="str">
        <f>CONCATENATE("http://opt.sauna-shops.ru/541-kovriki-podgolovniki/",A1187,"-",H1187,".html")</f>
        <v>http://opt.sauna-shops.ru/541-kovriki-podgolovniki/1412-podgolovnik-dlya-golovy-rotangovyj-setochka-mal.html</v>
      </c>
      <c r="J1187" s="2" t="str">
        <f t="shared" si="30"/>
        <v>http://opt.sauna-shops.ru/541-kovriki-podgolovniki/1412-podgolovnik-dlya-golovy-rotangovyj-setochka-mal.html</v>
      </c>
      <c r="K1187" s="5"/>
    </row>
    <row r="1188" spans="1:11" x14ac:dyDescent="0.25">
      <c r="A1188" s="10">
        <v>1413</v>
      </c>
      <c r="B1188" s="5" t="s">
        <v>6058</v>
      </c>
      <c r="C1188" s="5" t="s">
        <v>1883</v>
      </c>
      <c r="D1188" s="5" t="str">
        <f>HYPERLINK(I1188, C1188)</f>
        <v>Подголовник большой анатомический (липа) м-6 размер 57х35</v>
      </c>
      <c r="E1188" s="5" t="s">
        <v>1869</v>
      </c>
      <c r="F1188" s="11" t="s">
        <v>6100</v>
      </c>
      <c r="G1188" s="6">
        <v>3201</v>
      </c>
      <c r="H1188" t="s">
        <v>1884</v>
      </c>
      <c r="I1188" t="str">
        <f>CONCATENATE("http://opt.sauna-shops.ru/541-kovriki-podgolovniki/",A1188,"-",H1188,".html")</f>
        <v>http://opt.sauna-shops.ru/541-kovriki-podgolovniki/1413-podgolovnik-bolshoj-anatomicheskij-lipa-m-6-razmer-57kh35.html</v>
      </c>
      <c r="J1188" s="2" t="str">
        <f t="shared" si="30"/>
        <v>http://opt.sauna-shops.ru/541-kovriki-podgolovniki/1413-podgolovnik-bolshoj-anatomicheskij-lipa-m-6-razmer-57kh35.html</v>
      </c>
      <c r="K1188" s="5"/>
    </row>
    <row r="1189" spans="1:11" x14ac:dyDescent="0.25">
      <c r="A1189" s="10">
        <v>1414</v>
      </c>
      <c r="B1189" s="5" t="s">
        <v>6058</v>
      </c>
      <c r="C1189" s="5" t="s">
        <v>1885</v>
      </c>
      <c r="D1189" s="5" t="str">
        <f>HYPERLINK(I1189, C1189)</f>
        <v>Подголовник для бани Футбольный мяч" (войлок)"</v>
      </c>
      <c r="E1189" s="5" t="s">
        <v>1869</v>
      </c>
      <c r="F1189" s="11" t="s">
        <v>6064</v>
      </c>
      <c r="G1189" s="6">
        <v>3461</v>
      </c>
      <c r="H1189" t="s">
        <v>1886</v>
      </c>
      <c r="I1189" t="str">
        <f>CONCATENATE("http://opt.sauna-shops.ru/541-kovriki-podgolovniki/",A1189,"-",H1189,".html")</f>
        <v>http://opt.sauna-shops.ru/541-kovriki-podgolovniki/1414-podgolovnik-dlya-bani-futbolnyj-myach-vojlok.html</v>
      </c>
      <c r="J1189" s="2" t="str">
        <f t="shared" si="30"/>
        <v>http://opt.sauna-shops.ru/541-kovriki-podgolovniki/1414-podgolovnik-dlya-bani-futbolnyj-myach-vojlok.html</v>
      </c>
      <c r="K1189" s="5"/>
    </row>
    <row r="1190" spans="1:11" x14ac:dyDescent="0.25">
      <c r="A1190" s="10">
        <v>1415</v>
      </c>
      <c r="B1190" s="5" t="s">
        <v>6058</v>
      </c>
      <c r="C1190" s="5" t="s">
        <v>1887</v>
      </c>
      <c r="D1190" s="5" t="str">
        <f>HYPERLINK(I1190, C1190)</f>
        <v>Валик можжевеловый</v>
      </c>
      <c r="E1190" s="5" t="s">
        <v>1869</v>
      </c>
      <c r="F1190" s="11" t="s">
        <v>6064</v>
      </c>
      <c r="G1190" s="6">
        <v>3580</v>
      </c>
      <c r="H1190" t="s">
        <v>1888</v>
      </c>
      <c r="I1190" t="str">
        <f>CONCATENATE("http://opt.sauna-shops.ru/541-kovriki-podgolovniki/",A1190,"-",H1190,".html")</f>
        <v>http://opt.sauna-shops.ru/541-kovriki-podgolovniki/1415-valik-mozhzhevelovyj.html</v>
      </c>
      <c r="J1190" s="2" t="str">
        <f t="shared" si="30"/>
        <v>http://opt.sauna-shops.ru/541-kovriki-podgolovniki/1415-valik-mozhzhevelovyj.html</v>
      </c>
      <c r="K1190" s="5"/>
    </row>
    <row r="1191" spans="1:11" x14ac:dyDescent="0.25">
      <c r="A1191" s="10">
        <v>1416</v>
      </c>
      <c r="B1191" s="5" t="s">
        <v>6058</v>
      </c>
      <c r="C1191" s="5" t="s">
        <v>1889</v>
      </c>
      <c r="D1191" s="5" t="str">
        <f>HYPERLINK(I1191, C1191)</f>
        <v>Подушка можжевеловая  20х20см</v>
      </c>
      <c r="E1191" s="5" t="s">
        <v>1869</v>
      </c>
      <c r="F1191" s="11" t="s">
        <v>6064</v>
      </c>
      <c r="G1191" s="6">
        <v>3585</v>
      </c>
      <c r="H1191" t="s">
        <v>1890</v>
      </c>
      <c r="I1191" t="str">
        <f>CONCATENATE("http://opt.sauna-shops.ru/541-kovriki-podgolovniki/",A1191,"-",H1191,".html")</f>
        <v>http://opt.sauna-shops.ru/541-kovriki-podgolovniki/1416-podushka-mozhzhevelovaya-20kh20sm.html</v>
      </c>
      <c r="J1191" s="2" t="str">
        <f t="shared" si="30"/>
        <v>http://opt.sauna-shops.ru/541-kovriki-podgolovniki/1416-podushka-mozhzhevelovaya-20kh20sm.html</v>
      </c>
      <c r="K1191" s="5"/>
    </row>
    <row r="1192" spans="1:11" x14ac:dyDescent="0.25">
      <c r="A1192" s="10">
        <v>1417</v>
      </c>
      <c r="B1192" s="5" t="s">
        <v>6058</v>
      </c>
      <c r="C1192" s="5" t="s">
        <v>1891</v>
      </c>
      <c r="D1192" s="5" t="str">
        <f>HYPERLINK(I1192, C1192)</f>
        <v>Подголовник ротанговый универсальный</v>
      </c>
      <c r="E1192" s="5" t="s">
        <v>1869</v>
      </c>
      <c r="F1192" s="11" t="s">
        <v>6114</v>
      </c>
      <c r="G1192" s="6">
        <v>3660</v>
      </c>
      <c r="H1192" t="s">
        <v>1892</v>
      </c>
      <c r="I1192" t="str">
        <f>CONCATENATE("http://opt.sauna-shops.ru/541-kovriki-podgolovniki/",A1192,"-",H1192,".html")</f>
        <v>http://opt.sauna-shops.ru/541-kovriki-podgolovniki/1417-podgolovnik-rotangovyj-universalnyj.html</v>
      </c>
      <c r="J1192" s="2" t="str">
        <f t="shared" si="30"/>
        <v>http://opt.sauna-shops.ru/541-kovriki-podgolovniki/1417-podgolovnik-rotangovyj-universalnyj.html</v>
      </c>
      <c r="K1192" s="5"/>
    </row>
    <row r="1193" spans="1:11" x14ac:dyDescent="0.25">
      <c r="A1193" s="10">
        <v>1418</v>
      </c>
      <c r="B1193" s="5" t="s">
        <v>6058</v>
      </c>
      <c r="C1193" s="5" t="s">
        <v>1893</v>
      </c>
      <c r="D1193" s="5" t="str">
        <f>HYPERLINK(I1193, C1193)</f>
        <v>Сидушка 45х30 Шахматы (бамбук)</v>
      </c>
      <c r="E1193" s="5" t="s">
        <v>1869</v>
      </c>
      <c r="F1193" s="11" t="s">
        <v>6063</v>
      </c>
      <c r="G1193" s="6">
        <v>9187</v>
      </c>
      <c r="H1193" t="s">
        <v>1894</v>
      </c>
      <c r="I1193" t="str">
        <f>CONCATENATE("http://opt.sauna-shops.ru/541-kovriki-podgolovniki/",A1193,"-",H1193,".html")</f>
        <v>http://opt.sauna-shops.ru/541-kovriki-podgolovniki/1418-sidushka-45kh30-shakhmaty-bambuk.html</v>
      </c>
      <c r="J1193" s="2" t="str">
        <f t="shared" si="30"/>
        <v>http://opt.sauna-shops.ru/541-kovriki-podgolovniki/1418-sidushka-45kh30-shakhmaty-bambuk.html</v>
      </c>
      <c r="K1193" s="5"/>
    </row>
    <row r="1194" spans="1:11" x14ac:dyDescent="0.25">
      <c r="A1194" s="10">
        <v>1419</v>
      </c>
      <c r="B1194" s="5" t="s">
        <v>6058</v>
      </c>
      <c r="C1194" s="5" t="s">
        <v>1895</v>
      </c>
      <c r="D1194" s="5" t="str">
        <f>HYPERLINK(I1194, C1194)</f>
        <v>Коврик-сидушка 0,5х0,5м (липа, бусины)</v>
      </c>
      <c r="E1194" s="5" t="s">
        <v>1869</v>
      </c>
      <c r="F1194" s="11" t="s">
        <v>6078</v>
      </c>
      <c r="G1194" s="6">
        <v>9186</v>
      </c>
      <c r="H1194" t="s">
        <v>1896</v>
      </c>
      <c r="I1194" t="str">
        <f>CONCATENATE("http://opt.sauna-shops.ru/541-kovriki-podgolovniki/",A1194,"-",H1194,".html")</f>
        <v>http://opt.sauna-shops.ru/541-kovriki-podgolovniki/1419-kovrik-sidushka-05kh05m-lipa-businy.html</v>
      </c>
      <c r="J1194" s="2" t="str">
        <f t="shared" si="30"/>
        <v>http://opt.sauna-shops.ru/541-kovriki-podgolovniki/1419-kovrik-sidushka-05kh05m-lipa-businy.html</v>
      </c>
      <c r="K1194" s="5"/>
    </row>
    <row r="1195" spans="1:11" x14ac:dyDescent="0.25">
      <c r="A1195" s="10">
        <v>1420</v>
      </c>
      <c r="B1195" s="5" t="s">
        <v>6058</v>
      </c>
      <c r="C1195" s="5" t="s">
        <v>1897</v>
      </c>
      <c r="D1195" s="5" t="str">
        <f>HYPERLINK(I1195, C1195)</f>
        <v>Коврик-сидушка (абаш) 0,4х0,4 м.</v>
      </c>
      <c r="E1195" s="5" t="s">
        <v>1869</v>
      </c>
      <c r="F1195" s="11" t="s">
        <v>6144</v>
      </c>
      <c r="G1195" s="6">
        <v>9185</v>
      </c>
      <c r="H1195" t="s">
        <v>1898</v>
      </c>
      <c r="I1195" t="str">
        <f>CONCATENATE("http://opt.sauna-shops.ru/541-kovriki-podgolovniki/",A1195,"-",H1195,".html")</f>
        <v>http://opt.sauna-shops.ru/541-kovriki-podgolovniki/1420-kovrik-sidushka-abash-04kh04-m.html</v>
      </c>
      <c r="J1195" s="2" t="str">
        <f t="shared" si="30"/>
        <v>http://opt.sauna-shops.ru/541-kovriki-podgolovniki/1420-kovrik-sidushka-abash-04kh04-m.html</v>
      </c>
      <c r="K1195" s="5"/>
    </row>
    <row r="1196" spans="1:11" x14ac:dyDescent="0.25">
      <c r="A1196" s="10">
        <v>1421</v>
      </c>
      <c r="B1196" s="5" t="s">
        <v>6058</v>
      </c>
      <c r="C1196" s="5" t="s">
        <v>1899</v>
      </c>
      <c r="D1196" s="5" t="str">
        <f>HYPERLINK(I1196, C1196)</f>
        <v>Коврик-сидушка 1м х 0,45мм М14 (липа)</v>
      </c>
      <c r="E1196" s="5" t="s">
        <v>1869</v>
      </c>
      <c r="F1196" s="11" t="s">
        <v>6102</v>
      </c>
      <c r="G1196" s="6">
        <v>90006</v>
      </c>
      <c r="H1196" t="s">
        <v>1900</v>
      </c>
      <c r="I1196" t="str">
        <f>CONCATENATE("http://opt.sauna-shops.ru/541-kovriki-podgolovniki/",A1196,"-",H1196,".html")</f>
        <v>http://opt.sauna-shops.ru/541-kovriki-podgolovniki/1421-kovrik-sidushka-1m-kh-045mm-m14-lipa.html</v>
      </c>
      <c r="J1196" s="2" t="str">
        <f t="shared" si="30"/>
        <v>http://opt.sauna-shops.ru/541-kovriki-podgolovniki/1421-kovrik-sidushka-1m-kh-045mm-m14-lipa.html</v>
      </c>
      <c r="K1196" s="5"/>
    </row>
    <row r="1197" spans="1:11" x14ac:dyDescent="0.25">
      <c r="A1197" s="10">
        <v>1422</v>
      </c>
      <c r="B1197" s="5" t="s">
        <v>6058</v>
      </c>
      <c r="C1197" s="5" t="s">
        <v>1901</v>
      </c>
      <c r="D1197" s="5" t="str">
        <f>HYPERLINK(I1197, C1197)</f>
        <v>Коврик-сидушка 2м х 0,45мм М14 (липа)</v>
      </c>
      <c r="E1197" s="5" t="s">
        <v>1869</v>
      </c>
      <c r="F1197" s="11" t="s">
        <v>6159</v>
      </c>
      <c r="G1197" s="6">
        <v>90007</v>
      </c>
      <c r="H1197" t="s">
        <v>1902</v>
      </c>
      <c r="I1197" t="str">
        <f>CONCATENATE("http://opt.sauna-shops.ru/541-kovriki-podgolovniki/",A1197,"-",H1197,".html")</f>
        <v>http://opt.sauna-shops.ru/541-kovriki-podgolovniki/1422-kovrik-sidushka-2m-kh-045mm-m14-lipa.html</v>
      </c>
      <c r="J1197" s="2" t="str">
        <f t="shared" si="30"/>
        <v>http://opt.sauna-shops.ru/541-kovriki-podgolovniki/1422-kovrik-sidushka-2m-kh-045mm-m14-lipa.html</v>
      </c>
      <c r="K1197" s="5"/>
    </row>
    <row r="1198" spans="1:11" x14ac:dyDescent="0.25">
      <c r="A1198" s="10">
        <v>1423</v>
      </c>
      <c r="B1198" s="5" t="s">
        <v>6058</v>
      </c>
      <c r="C1198" s="5" t="s">
        <v>1903</v>
      </c>
      <c r="D1198" s="5" t="str">
        <f>HYPERLINK(I1198, C1198)</f>
        <v>Сидушка для бани из дерево 40х35</v>
      </c>
      <c r="E1198" s="5" t="s">
        <v>1869</v>
      </c>
      <c r="F1198" s="11" t="s">
        <v>6072</v>
      </c>
      <c r="G1198" s="6">
        <v>90018</v>
      </c>
      <c r="H1198" t="s">
        <v>1904</v>
      </c>
      <c r="I1198" t="str">
        <f>CONCATENATE("http://opt.sauna-shops.ru/541-kovriki-podgolovniki/",A1198,"-",H1198,".html")</f>
        <v>http://opt.sauna-shops.ru/541-kovriki-podgolovniki/1423-sidushka-dlya-bani-iz-derevo-40kh35.html</v>
      </c>
      <c r="J1198" s="2" t="str">
        <f t="shared" si="30"/>
        <v>http://opt.sauna-shops.ru/541-kovriki-podgolovniki/1423-sidushka-dlya-bani-iz-derevo-40kh35.html</v>
      </c>
      <c r="K1198" s="5"/>
    </row>
    <row r="1199" spans="1:11" x14ac:dyDescent="0.25">
      <c r="A1199" s="10">
        <v>1424</v>
      </c>
      <c r="B1199" s="5" t="s">
        <v>6058</v>
      </c>
      <c r="C1199" s="5" t="s">
        <v>1905</v>
      </c>
      <c r="D1199" s="5" t="str">
        <f>HYPERLINK(I1199, C1199)</f>
        <v>Коврик бамбук 45х30 см</v>
      </c>
      <c r="E1199" s="5" t="s">
        <v>1869</v>
      </c>
      <c r="F1199" s="11" t="s">
        <v>6093</v>
      </c>
      <c r="G1199" s="6">
        <v>2014</v>
      </c>
      <c r="H1199" t="s">
        <v>1906</v>
      </c>
      <c r="I1199" t="str">
        <f>CONCATENATE("http://opt.sauna-shops.ru/541-kovriki-podgolovniki/",A1199,"-",H1199,".html")</f>
        <v>http://opt.sauna-shops.ru/541-kovriki-podgolovniki/1424-kovrik-bambuk-45kh30-sm.html</v>
      </c>
      <c r="J1199" s="2" t="str">
        <f t="shared" si="30"/>
        <v>http://opt.sauna-shops.ru/541-kovriki-podgolovniki/1424-kovrik-bambuk-45kh30-sm.html</v>
      </c>
      <c r="K1199" s="5"/>
    </row>
    <row r="1200" spans="1:11" x14ac:dyDescent="0.25">
      <c r="A1200" s="10">
        <v>1425</v>
      </c>
      <c r="B1200" s="5" t="s">
        <v>6058</v>
      </c>
      <c r="C1200" s="5" t="s">
        <v>1907</v>
      </c>
      <c r="D1200" s="5" t="str">
        <f>HYPERLINK(I1200, C1200)</f>
        <v>Коврик для бани Речная кукуруза D100 см</v>
      </c>
      <c r="E1200" s="5" t="s">
        <v>1869</v>
      </c>
      <c r="F1200" s="11" t="s">
        <v>6066</v>
      </c>
      <c r="G1200" s="6">
        <v>2179</v>
      </c>
      <c r="H1200" t="s">
        <v>1908</v>
      </c>
      <c r="I1200" t="str">
        <f>CONCATENATE("http://opt.sauna-shops.ru/541-kovriki-podgolovniki/",A1200,"-",H1200,".html")</f>
        <v>http://opt.sauna-shops.ru/541-kovriki-podgolovniki/1425-kovrik-dlya-bani-rechnaya-kukuruza-d100-sm.html</v>
      </c>
      <c r="J1200" s="2" t="str">
        <f t="shared" si="30"/>
        <v>http://opt.sauna-shops.ru/541-kovriki-podgolovniki/1425-kovrik-dlya-bani-rechnaya-kukuruza-d100-sm.html</v>
      </c>
      <c r="K1200" s="5"/>
    </row>
    <row r="1201" spans="1:11" x14ac:dyDescent="0.25">
      <c r="A1201" s="10">
        <v>1426</v>
      </c>
      <c r="B1201" s="5" t="s">
        <v>6058</v>
      </c>
      <c r="C1201" s="5" t="s">
        <v>1909</v>
      </c>
      <c r="D1201" s="5" t="str">
        <f>HYPERLINK(I1201, C1201)</f>
        <v>Коврик бамбук (кирпичики)</v>
      </c>
      <c r="E1201" s="5" t="s">
        <v>1869</v>
      </c>
      <c r="F1201" s="11" t="s">
        <v>6250</v>
      </c>
      <c r="G1201" s="6">
        <v>2706</v>
      </c>
      <c r="H1201" t="s">
        <v>1910</v>
      </c>
      <c r="I1201" t="str">
        <f>CONCATENATE("http://opt.sauna-shops.ru/541-kovriki-podgolovniki/",A1201,"-",H1201,".html")</f>
        <v>http://opt.sauna-shops.ru/541-kovriki-podgolovniki/1426-kovrik-bambuk-kirpichiki.html</v>
      </c>
      <c r="J1201" s="2" t="str">
        <f t="shared" si="30"/>
        <v>http://opt.sauna-shops.ru/541-kovriki-podgolovniki/1426-kovrik-bambuk-kirpichiki.html</v>
      </c>
      <c r="K1201" s="5"/>
    </row>
    <row r="1202" spans="1:11" x14ac:dyDescent="0.25">
      <c r="A1202" s="10">
        <v>1427</v>
      </c>
      <c r="B1202" s="5" t="s">
        <v>6058</v>
      </c>
      <c r="C1202" s="5" t="s">
        <v>1911</v>
      </c>
      <c r="D1202" s="5" t="str">
        <f>HYPERLINK(I1202, C1202)</f>
        <v>Коврик для бани из кукурузы (овал)  28x40см</v>
      </c>
      <c r="E1202" s="5" t="s">
        <v>1869</v>
      </c>
      <c r="F1202" s="11" t="s">
        <v>6160</v>
      </c>
      <c r="G1202" s="6">
        <v>2707</v>
      </c>
      <c r="H1202" t="s">
        <v>1912</v>
      </c>
      <c r="I1202" t="str">
        <f>CONCATENATE("http://opt.sauna-shops.ru/541-kovriki-podgolovniki/",A1202,"-",H1202,".html")</f>
        <v>http://opt.sauna-shops.ru/541-kovriki-podgolovniki/1427-kovrik-dlya-bani-iz-kukuruzy-oval-28x40sm.html</v>
      </c>
      <c r="J1202" s="2" t="str">
        <f t="shared" si="30"/>
        <v>http://opt.sauna-shops.ru/541-kovriki-podgolovniki/1427-kovrik-dlya-bani-iz-kukuruzy-oval-28x40sm.html</v>
      </c>
      <c r="K1202" s="5"/>
    </row>
    <row r="1203" spans="1:11" x14ac:dyDescent="0.25">
      <c r="A1203" s="10">
        <v>1428</v>
      </c>
      <c r="B1203" s="5" t="s">
        <v>6058</v>
      </c>
      <c r="C1203" s="5" t="s">
        <v>1913</v>
      </c>
      <c r="D1203" s="5" t="str">
        <f>HYPERLINK(I1203, C1203)</f>
        <v>Коврик для бани из кукурузы (прямоуг.)  30x40см</v>
      </c>
      <c r="E1203" s="5" t="s">
        <v>1869</v>
      </c>
      <c r="F1203" s="11" t="s">
        <v>6160</v>
      </c>
      <c r="G1203" s="6">
        <v>2708</v>
      </c>
      <c r="H1203" t="s">
        <v>1914</v>
      </c>
      <c r="I1203" t="str">
        <f>CONCATENATE("http://opt.sauna-shops.ru/541-kovriki-podgolovniki/",A1203,"-",H1203,".html")</f>
        <v>http://opt.sauna-shops.ru/541-kovriki-podgolovniki/1428-kovrik-dlya-bani-iz-kukuruzy-pryamoug-30x40sm.html</v>
      </c>
      <c r="J1203" s="2" t="str">
        <f t="shared" si="30"/>
        <v>http://opt.sauna-shops.ru/541-kovriki-podgolovniki/1428-kovrik-dlya-bani-iz-kukuruzy-pryamoug-30x40sm.html</v>
      </c>
      <c r="K1203" s="5"/>
    </row>
    <row r="1204" spans="1:11" x14ac:dyDescent="0.25">
      <c r="A1204" s="10">
        <v>1429</v>
      </c>
      <c r="B1204" s="5" t="s">
        <v>6058</v>
      </c>
      <c r="C1204" s="5" t="s">
        <v>1915</v>
      </c>
      <c r="D1204" s="5" t="str">
        <f>HYPERLINK(I1204, C1204)</f>
        <v>Коврик-сидушка с ручкой (липа)</v>
      </c>
      <c r="E1204" s="5" t="s">
        <v>1869</v>
      </c>
      <c r="F1204" s="11" t="s">
        <v>6069</v>
      </c>
      <c r="G1204" s="6">
        <v>2791</v>
      </c>
      <c r="H1204" t="s">
        <v>1916</v>
      </c>
      <c r="I1204" t="str">
        <f>CONCATENATE("http://opt.sauna-shops.ru/541-kovriki-podgolovniki/",A1204,"-",H1204,".html")</f>
        <v>http://opt.sauna-shops.ru/541-kovriki-podgolovniki/1429-kovrik-sidushka-s-ruchkoj-lipa.html</v>
      </c>
      <c r="J1204" s="2" t="str">
        <f t="shared" si="30"/>
        <v>http://opt.sauna-shops.ru/541-kovriki-podgolovniki/1429-kovrik-sidushka-s-ruchkoj-lipa.html</v>
      </c>
      <c r="K1204" s="5"/>
    </row>
    <row r="1205" spans="1:11" x14ac:dyDescent="0.25">
      <c r="A1205" s="10">
        <v>1430</v>
      </c>
      <c r="B1205" s="5" t="s">
        <v>6058</v>
      </c>
      <c r="C1205" s="5" t="s">
        <v>1917</v>
      </c>
      <c r="D1205" s="5" t="str">
        <f>HYPERLINK(I1205, C1205)</f>
        <v>Коврик массажный из можжевельника 28x38 см</v>
      </c>
      <c r="E1205" s="5" t="s">
        <v>1869</v>
      </c>
      <c r="F1205" s="11" t="s">
        <v>6104</v>
      </c>
      <c r="G1205" s="6">
        <v>3074</v>
      </c>
      <c r="H1205" t="s">
        <v>1918</v>
      </c>
      <c r="I1205" t="str">
        <f>CONCATENATE("http://opt.sauna-shops.ru/541-kovriki-podgolovniki/",A1205,"-",H1205,".html")</f>
        <v>http://opt.sauna-shops.ru/541-kovriki-podgolovniki/1430-kovrik-massazhnyj-iz-mozhzhevelnika-28x38-sm.html</v>
      </c>
      <c r="J1205" s="2" t="str">
        <f t="shared" si="30"/>
        <v>http://opt.sauna-shops.ru/541-kovriki-podgolovniki/1430-kovrik-massazhnyj-iz-mozhzhevelnika-28x38-sm.html</v>
      </c>
      <c r="K1205" s="5"/>
    </row>
    <row r="1206" spans="1:11" x14ac:dyDescent="0.25">
      <c r="A1206" s="10">
        <v>1431</v>
      </c>
      <c r="B1206" s="5" t="s">
        <v>6058</v>
      </c>
      <c r="C1206" s="5" t="s">
        <v>1919</v>
      </c>
      <c r="D1206" s="5" t="str">
        <f>HYPERLINK(I1206, C1206)</f>
        <v>Коврик из ясеня (бусины) 40x40 см</v>
      </c>
      <c r="E1206" s="5" t="s">
        <v>1869</v>
      </c>
      <c r="F1206" s="11" t="s">
        <v>6087</v>
      </c>
      <c r="G1206" s="6">
        <v>3287</v>
      </c>
      <c r="H1206" t="s">
        <v>1920</v>
      </c>
      <c r="I1206" t="str">
        <f>CONCATENATE("http://opt.sauna-shops.ru/541-kovriki-podgolovniki/",A1206,"-",H1206,".html")</f>
        <v>http://opt.sauna-shops.ru/541-kovriki-podgolovniki/1431-kovrik-iz-yasenya-businy-40x40-sm.html</v>
      </c>
      <c r="J1206" s="2" t="str">
        <f t="shared" si="30"/>
        <v>http://opt.sauna-shops.ru/541-kovriki-podgolovniki/1431-kovrik-iz-yasenya-businy-40x40-sm.html</v>
      </c>
      <c r="K1206" s="5"/>
    </row>
    <row r="1207" spans="1:11" x14ac:dyDescent="0.25">
      <c r="A1207" s="10">
        <v>1432</v>
      </c>
      <c r="B1207" s="5" t="s">
        <v>6058</v>
      </c>
      <c r="C1207" s="5" t="s">
        <v>1921</v>
      </c>
      <c r="D1207" s="5" t="str">
        <f>HYPERLINK(I1207, C1207)</f>
        <v>Коврик-пуфик из кукурузы диаметр 40 см</v>
      </c>
      <c r="E1207" s="5" t="s">
        <v>1869</v>
      </c>
      <c r="F1207" s="11" t="s">
        <v>6074</v>
      </c>
      <c r="G1207" s="6">
        <v>3455</v>
      </c>
      <c r="H1207" t="s">
        <v>1922</v>
      </c>
      <c r="I1207" t="str">
        <f>CONCATENATE("http://opt.sauna-shops.ru/541-kovriki-podgolovniki/",A1207,"-",H1207,".html")</f>
        <v>http://opt.sauna-shops.ru/541-kovriki-podgolovniki/1432-kovrik-pufik-iz-kukuruzy-diametr-40-sm.html</v>
      </c>
      <c r="J1207" s="2" t="str">
        <f t="shared" si="30"/>
        <v>http://opt.sauna-shops.ru/541-kovriki-podgolovniki/1432-kovrik-pufik-iz-kukuruzy-diametr-40-sm.html</v>
      </c>
      <c r="K1207" s="5"/>
    </row>
    <row r="1208" spans="1:11" x14ac:dyDescent="0.25">
      <c r="A1208" s="10">
        <v>1433</v>
      </c>
      <c r="B1208" s="5" t="s">
        <v>6058</v>
      </c>
      <c r="C1208" s="5" t="s">
        <v>1923</v>
      </c>
      <c r="D1208" s="5" t="str">
        <f>HYPERLINK(I1208, C1208)</f>
        <v>Коврик-бусины (бук) 35х35 см</v>
      </c>
      <c r="E1208" s="5" t="s">
        <v>1869</v>
      </c>
      <c r="F1208" s="11" t="s">
        <v>6087</v>
      </c>
      <c r="G1208" s="6">
        <v>3456</v>
      </c>
      <c r="H1208" t="s">
        <v>1924</v>
      </c>
      <c r="I1208" t="str">
        <f>CONCATENATE("http://opt.sauna-shops.ru/541-kovriki-podgolovniki/",A1208,"-",H1208,".html")</f>
        <v>http://opt.sauna-shops.ru/541-kovriki-podgolovniki/1433-kovrik-businy-buk-35kh35-sm.html</v>
      </c>
      <c r="J1208" s="2" t="str">
        <f t="shared" si="30"/>
        <v>http://opt.sauna-shops.ru/541-kovriki-podgolovniki/1433-kovrik-businy-buk-35kh35-sm.html</v>
      </c>
      <c r="K1208" s="5"/>
    </row>
    <row r="1209" spans="1:11" x14ac:dyDescent="0.25">
      <c r="A1209" s="10">
        <v>1434</v>
      </c>
      <c r="B1209" s="5" t="s">
        <v>6058</v>
      </c>
      <c r="C1209" s="5" t="s">
        <v>1925</v>
      </c>
      <c r="D1209" s="5" t="str">
        <f>HYPERLINK(I1209, C1209)</f>
        <v>Коврик для бани 30x43 см (бамбук)</v>
      </c>
      <c r="E1209" s="5" t="s">
        <v>1869</v>
      </c>
      <c r="F1209" s="11" t="s">
        <v>6250</v>
      </c>
      <c r="G1209" s="6">
        <v>3509</v>
      </c>
      <c r="H1209" t="s">
        <v>1926</v>
      </c>
      <c r="I1209" t="str">
        <f>CONCATENATE("http://opt.sauna-shops.ru/541-kovriki-podgolovniki/",A1209,"-",H1209,".html")</f>
        <v>http://opt.sauna-shops.ru/541-kovriki-podgolovniki/1434-kovrik-dlya-bani-30x43-sm-bambuk.html</v>
      </c>
      <c r="J1209" s="2" t="str">
        <f t="shared" si="30"/>
        <v>http://opt.sauna-shops.ru/541-kovriki-podgolovniki/1434-kovrik-dlya-bani-30x43-sm-bambuk.html</v>
      </c>
      <c r="K1209" s="5"/>
    </row>
    <row r="1210" spans="1:11" x14ac:dyDescent="0.25">
      <c r="A1210" s="10">
        <v>1435</v>
      </c>
      <c r="B1210" s="5" t="s">
        <v>6058</v>
      </c>
      <c r="C1210" s="5" t="s">
        <v>1927</v>
      </c>
      <c r="D1210" s="5" t="str">
        <f>HYPERLINK(I1210, C1210)</f>
        <v>Коврик-пуфик из кукурузы диаметр 40 см [Копия от 15.02.2014 16:16:47]</v>
      </c>
      <c r="E1210" s="5" t="s">
        <v>1869</v>
      </c>
      <c r="F1210" s="11" t="s">
        <v>6087</v>
      </c>
      <c r="G1210" s="6">
        <v>3455</v>
      </c>
      <c r="H1210" t="s">
        <v>1928</v>
      </c>
      <c r="I1210" t="str">
        <f>CONCATENATE("http://opt.sauna-shops.ru/541-kovriki-podgolovniki/",A1210,"-",H1210,".html")</f>
        <v>http://opt.sauna-shops.ru/541-kovriki-podgolovniki/1435-kovrik-pufik-iz-kukuruzy-diametr-40-sm-kopiya-ot-15022014-16-16-47-.html</v>
      </c>
      <c r="J1210" s="2" t="str">
        <f t="shared" si="30"/>
        <v>http://opt.sauna-shops.ru/541-kovriki-podgolovniki/1435-kovrik-pufik-iz-kukuruzy-diametr-40-sm-kopiya-ot-15022014-16-16-47-.html</v>
      </c>
      <c r="K1210" s="5"/>
    </row>
    <row r="1211" spans="1:11" x14ac:dyDescent="0.25">
      <c r="A1211" s="10">
        <v>3653</v>
      </c>
      <c r="B1211" s="5" t="s">
        <v>6058</v>
      </c>
      <c r="C1211" s="5" t="s">
        <v>5978</v>
      </c>
      <c r="D1211" s="5" t="str">
        <f>HYPERLINK(I1211, C1211)</f>
        <v xml:space="preserve">Коврик из бамбука Кирпичики( НЬЮ) </v>
      </c>
      <c r="E1211" s="5" t="s">
        <v>1869</v>
      </c>
      <c r="F1211" s="11" t="s">
        <v>6063</v>
      </c>
      <c r="G1211" s="6">
        <v>9861</v>
      </c>
      <c r="H1211" t="s">
        <v>5979</v>
      </c>
      <c r="I1211" t="str">
        <f>CONCATENATE("http://opt.sauna-shops.ru/541-kovriki-podgolovniki/",A1211,"-",H1211,".html")</f>
        <v>http://opt.sauna-shops.ru/541-kovriki-podgolovniki/3653-kovrik-iz-bambuka-kirpichiki-nyu-.html</v>
      </c>
      <c r="J1211" s="2" t="str">
        <f t="shared" si="30"/>
        <v>http://opt.sauna-shops.ru/541-kovriki-podgolovniki/3653-kovrik-iz-bambuka-kirpichiki-nyu-.html</v>
      </c>
      <c r="K1211" s="5"/>
    </row>
    <row r="1212" spans="1:11" x14ac:dyDescent="0.25">
      <c r="A1212" s="10">
        <v>3655</v>
      </c>
      <c r="B1212" s="5" t="s">
        <v>6058</v>
      </c>
      <c r="C1212" s="5" t="s">
        <v>5982</v>
      </c>
      <c r="D1212" s="5" t="str">
        <f>HYPERLINK(I1212, C1212)</f>
        <v xml:space="preserve">Коврик из бамбука  Змейка </v>
      </c>
      <c r="E1212" s="5" t="s">
        <v>1869</v>
      </c>
      <c r="F1212" s="11" t="s">
        <v>6063</v>
      </c>
      <c r="G1212" s="6">
        <v>9859</v>
      </c>
      <c r="H1212" t="s">
        <v>5983</v>
      </c>
      <c r="I1212" t="str">
        <f>CONCATENATE("http://opt.sauna-shops.ru/541-kovriki-podgolovniki/",A1212,"-",H1212,".html")</f>
        <v>http://opt.sauna-shops.ru/541-kovriki-podgolovniki/3655-kovrik-iz-bambuka-zmejka-.html</v>
      </c>
      <c r="J1212" s="2" t="str">
        <f t="shared" si="30"/>
        <v>http://opt.sauna-shops.ru/541-kovriki-podgolovniki/3655-kovrik-iz-bambuka-zmejka-.html</v>
      </c>
      <c r="K1212" s="5"/>
    </row>
    <row r="1213" spans="1:11" x14ac:dyDescent="0.25">
      <c r="A1213" s="10">
        <v>1436</v>
      </c>
      <c r="B1213" s="5" t="s">
        <v>6058</v>
      </c>
      <c r="C1213" s="5" t="s">
        <v>1929</v>
      </c>
      <c r="D1213" s="5" t="str">
        <f>HYPERLINK(I1213, C1213)</f>
        <v>Часы подарочные Старик на шайке""</v>
      </c>
      <c r="E1213" s="5" t="s">
        <v>1930</v>
      </c>
      <c r="F1213" s="11" t="s">
        <v>6161</v>
      </c>
      <c r="G1213" s="6">
        <v>9253</v>
      </c>
      <c r="H1213" t="s">
        <v>1931</v>
      </c>
      <c r="I1213" t="str">
        <f>CONCATENATE("http://opt.sauna-shops.ru/542-tablichki-vyveski-chasy/",A1213,"-",H1213,".html")</f>
        <v>http://opt.sauna-shops.ru/542-tablichki-vyveski-chasy/1436-chasy-podarochnye-starik-na-shajke.html</v>
      </c>
      <c r="J1213" s="2" t="str">
        <f t="shared" ref="J1213:J1276" si="31">HYPERLINK(I1213)</f>
        <v>http://opt.sauna-shops.ru/542-tablichki-vyveski-chasy/1436-chasy-podarochnye-starik-na-shajke.html</v>
      </c>
      <c r="K1213" s="5"/>
    </row>
    <row r="1214" spans="1:11" x14ac:dyDescent="0.25">
      <c r="A1214" s="10">
        <v>1437</v>
      </c>
      <c r="B1214" s="5" t="s">
        <v>6058</v>
      </c>
      <c r="C1214" s="5" t="s">
        <v>1932</v>
      </c>
      <c r="D1214" s="5" t="str">
        <f>HYPERLINK(I1214, C1214)</f>
        <v>Часы подарочные Домик (дуб)</v>
      </c>
      <c r="E1214" s="5" t="s">
        <v>1930</v>
      </c>
      <c r="F1214" s="11" t="s">
        <v>6250</v>
      </c>
      <c r="G1214" s="6">
        <v>9257</v>
      </c>
      <c r="H1214" t="s">
        <v>1933</v>
      </c>
      <c r="I1214" t="str">
        <f>CONCATENATE("http://opt.sauna-shops.ru/542-tablichki-vyveski-chasy/",A1214,"-",H1214,".html")</f>
        <v>http://opt.sauna-shops.ru/542-tablichki-vyveski-chasy/1437-chasy-podarochnye-domik-dub.html</v>
      </c>
      <c r="J1214" s="2" t="str">
        <f t="shared" si="31"/>
        <v>http://opt.sauna-shops.ru/542-tablichki-vyveski-chasy/1437-chasy-podarochnye-domik-dub.html</v>
      </c>
      <c r="K1214" s="5"/>
    </row>
    <row r="1215" spans="1:11" x14ac:dyDescent="0.25">
      <c r="A1215" s="10">
        <v>1438</v>
      </c>
      <c r="B1215" s="5" t="s">
        <v>6058</v>
      </c>
      <c r="C1215" s="5" t="s">
        <v>1934</v>
      </c>
      <c r="D1215" s="5" t="str">
        <f>HYPERLINK(I1215, C1215)</f>
        <v>Часы подарочные бондарные (липа)</v>
      </c>
      <c r="E1215" s="5" t="s">
        <v>1930</v>
      </c>
      <c r="F1215" s="11" t="s">
        <v>6250</v>
      </c>
      <c r="G1215" s="6">
        <v>9254</v>
      </c>
      <c r="H1215" t="s">
        <v>1935</v>
      </c>
      <c r="I1215" t="str">
        <f>CONCATENATE("http://opt.sauna-shops.ru/542-tablichki-vyveski-chasy/",A1215,"-",H1215,".html")</f>
        <v>http://opt.sauna-shops.ru/542-tablichki-vyveski-chasy/1438-chasy-podarochnye-bondarnye-lipa.html</v>
      </c>
      <c r="J1215" s="2" t="str">
        <f t="shared" si="31"/>
        <v>http://opt.sauna-shops.ru/542-tablichki-vyveski-chasy/1438-chasy-podarochnye-bondarnye-lipa.html</v>
      </c>
      <c r="K1215" s="5"/>
    </row>
    <row r="1216" spans="1:11" x14ac:dyDescent="0.25">
      <c r="A1216" s="10">
        <v>1439</v>
      </c>
      <c r="B1216" s="5" t="s">
        <v>6058</v>
      </c>
      <c r="C1216" s="5" t="s">
        <v>1936</v>
      </c>
      <c r="D1216" s="5" t="str">
        <f>HYPERLINK(I1216, C1216)</f>
        <v>Часы для бани В бане веник дороже женег""</v>
      </c>
      <c r="E1216" s="5" t="s">
        <v>1930</v>
      </c>
      <c r="F1216" s="11" t="s">
        <v>6120</v>
      </c>
      <c r="G1216" s="6">
        <v>9250</v>
      </c>
      <c r="H1216" t="s">
        <v>1937</v>
      </c>
      <c r="I1216" t="str">
        <f>CONCATENATE("http://opt.sauna-shops.ru/542-tablichki-vyveski-chasy/",A1216,"-",H1216,".html")</f>
        <v>http://opt.sauna-shops.ru/542-tablichki-vyveski-chasy/1439-chasy-dlya-bani-v-bane-venik-dorozhe-zheneg.html</v>
      </c>
      <c r="J1216" s="2" t="str">
        <f t="shared" si="31"/>
        <v>http://opt.sauna-shops.ru/542-tablichki-vyveski-chasy/1439-chasy-dlya-bani-v-bane-venik-dorozhe-zheneg.html</v>
      </c>
      <c r="K1216" s="5"/>
    </row>
    <row r="1217" spans="1:11" x14ac:dyDescent="0.25">
      <c r="A1217" s="10">
        <v>1440</v>
      </c>
      <c r="B1217" s="5" t="s">
        <v>6058</v>
      </c>
      <c r="C1217" s="5" t="s">
        <v>1938</v>
      </c>
      <c r="D1217" s="5" t="str">
        <f>HYPERLINK(I1217, C1217)</f>
        <v>Таблички банные в ассорт.</v>
      </c>
      <c r="E1217" s="5" t="s">
        <v>1930</v>
      </c>
      <c r="F1217" s="11" t="s">
        <v>6250</v>
      </c>
      <c r="G1217" s="6">
        <v>9239</v>
      </c>
      <c r="H1217" t="s">
        <v>1939</v>
      </c>
      <c r="I1217" t="str">
        <f>CONCATENATE("http://opt.sauna-shops.ru/542-tablichki-vyveski-chasy/",A1217,"-",H1217,".html")</f>
        <v>http://opt.sauna-shops.ru/542-tablichki-vyveski-chasy/1440-tablichki-bannye-v-assort.html</v>
      </c>
      <c r="J1217" s="2" t="str">
        <f t="shared" si="31"/>
        <v>http://opt.sauna-shops.ru/542-tablichki-vyveski-chasy/1440-tablichki-bannye-v-assort.html</v>
      </c>
      <c r="K1217" s="5"/>
    </row>
    <row r="1218" spans="1:11" x14ac:dyDescent="0.25">
      <c r="A1218" s="10">
        <v>1441</v>
      </c>
      <c r="B1218" s="5" t="s">
        <v>6058</v>
      </c>
      <c r="C1218" s="5" t="s">
        <v>1940</v>
      </c>
      <c r="D1218" s="5" t="str">
        <f>HYPERLINK(I1218, C1218)</f>
        <v>Фреска (сауна)</v>
      </c>
      <c r="E1218" s="5" t="s">
        <v>1930</v>
      </c>
      <c r="F1218" s="11" t="s">
        <v>6069</v>
      </c>
      <c r="G1218" s="6">
        <v>9240</v>
      </c>
      <c r="H1218" t="s">
        <v>1941</v>
      </c>
      <c r="I1218" t="str">
        <f>CONCATENATE("http://opt.sauna-shops.ru/542-tablichki-vyveski-chasy/",A1218,"-",H1218,".html")</f>
        <v>http://opt.sauna-shops.ru/542-tablichki-vyveski-chasy/1441-freska-sauna.html</v>
      </c>
      <c r="J1218" s="2" t="str">
        <f t="shared" si="31"/>
        <v>http://opt.sauna-shops.ru/542-tablichki-vyveski-chasy/1441-freska-sauna.html</v>
      </c>
      <c r="K1218" s="5"/>
    </row>
    <row r="1219" spans="1:11" x14ac:dyDescent="0.25">
      <c r="A1219" s="10">
        <v>1442</v>
      </c>
      <c r="B1219" s="5" t="s">
        <v>6058</v>
      </c>
      <c r="C1219" s="5" t="s">
        <v>1942</v>
      </c>
      <c r="D1219" s="5" t="str">
        <f>HYPERLINK(I1219, C1219)</f>
        <v>Фреска Банька (дом дед)</v>
      </c>
      <c r="E1219" s="5" t="s">
        <v>1930</v>
      </c>
      <c r="F1219" s="11" t="s">
        <v>6073</v>
      </c>
      <c r="G1219" s="6">
        <v>9241</v>
      </c>
      <c r="H1219" t="s">
        <v>1943</v>
      </c>
      <c r="I1219" t="str">
        <f>CONCATENATE("http://opt.sauna-shops.ru/542-tablichki-vyveski-chasy/",A1219,"-",H1219,".html")</f>
        <v>http://opt.sauna-shops.ru/542-tablichki-vyveski-chasy/1442-freska-banka-dom-ded.html</v>
      </c>
      <c r="J1219" s="2" t="str">
        <f t="shared" si="31"/>
        <v>http://opt.sauna-shops.ru/542-tablichki-vyveski-chasy/1442-freska-banka-dom-ded.html</v>
      </c>
      <c r="K1219" s="5"/>
    </row>
    <row r="1220" spans="1:11" x14ac:dyDescent="0.25">
      <c r="A1220" s="10">
        <v>1443</v>
      </c>
      <c r="B1220" s="5" t="s">
        <v>6058</v>
      </c>
      <c r="C1220" s="5" t="s">
        <v>1944</v>
      </c>
      <c r="D1220" s="5" t="str">
        <f>HYPERLINK(I1220, C1220)</f>
        <v>Фреска В бане генералов нет (лента)</v>
      </c>
      <c r="E1220" s="5" t="s">
        <v>1930</v>
      </c>
      <c r="F1220" s="11" t="s">
        <v>6063</v>
      </c>
      <c r="G1220" s="6">
        <v>9242</v>
      </c>
      <c r="H1220" t="s">
        <v>1945</v>
      </c>
      <c r="I1220" t="str">
        <f>CONCATENATE("http://opt.sauna-shops.ru/542-tablichki-vyveski-chasy/",A1220,"-",H1220,".html")</f>
        <v>http://opt.sauna-shops.ru/542-tablichki-vyveski-chasy/1443-freska-v-bane-generalov-net-lenta.html</v>
      </c>
      <c r="J1220" s="2" t="str">
        <f t="shared" si="31"/>
        <v>http://opt.sauna-shops.ru/542-tablichki-vyveski-chasy/1443-freska-v-bane-generalov-net-lenta.html</v>
      </c>
      <c r="K1220" s="5"/>
    </row>
    <row r="1221" spans="1:11" x14ac:dyDescent="0.25">
      <c r="A1221" s="10">
        <v>1444</v>
      </c>
      <c r="B1221" s="5" t="s">
        <v>6058</v>
      </c>
      <c r="C1221" s="5" t="s">
        <v>1946</v>
      </c>
      <c r="D1221" s="5" t="str">
        <f>HYPERLINK(I1221, C1221)</f>
        <v>Фреска в упак.</v>
      </c>
      <c r="E1221" s="5" t="s">
        <v>1930</v>
      </c>
      <c r="F1221" s="11" t="s">
        <v>6078</v>
      </c>
      <c r="G1221" s="6">
        <v>9243</v>
      </c>
      <c r="H1221" t="s">
        <v>1947</v>
      </c>
      <c r="I1221" t="str">
        <f>CONCATENATE("http://opt.sauna-shops.ru/542-tablichki-vyveski-chasy/",A1221,"-",H1221,".html")</f>
        <v>http://opt.sauna-shops.ru/542-tablichki-vyveski-chasy/1444-freska-v-upak.html</v>
      </c>
      <c r="J1221" s="2" t="str">
        <f t="shared" si="31"/>
        <v>http://opt.sauna-shops.ru/542-tablichki-vyveski-chasy/1444-freska-v-upak.html</v>
      </c>
      <c r="K1221" s="5"/>
    </row>
    <row r="1222" spans="1:11" x14ac:dyDescent="0.25">
      <c r="A1222" s="10">
        <v>1445</v>
      </c>
      <c r="B1222" s="5" t="s">
        <v>6058</v>
      </c>
      <c r="C1222" s="5" t="s">
        <v>1948</v>
      </c>
      <c r="D1222" s="5" t="str">
        <f>HYPERLINK(I1222, C1222)</f>
        <v>Фреска парная Облачко</v>
      </c>
      <c r="E1222" s="5" t="s">
        <v>1930</v>
      </c>
      <c r="F1222" s="11" t="s">
        <v>6073</v>
      </c>
      <c r="G1222" s="6">
        <v>9244</v>
      </c>
      <c r="H1222" t="s">
        <v>1949</v>
      </c>
      <c r="I1222" t="str">
        <f>CONCATENATE("http://opt.sauna-shops.ru/542-tablichki-vyveski-chasy/",A1222,"-",H1222,".html")</f>
        <v>http://opt.sauna-shops.ru/542-tablichki-vyveski-chasy/1445-freska-parnaya-oblachko.html</v>
      </c>
      <c r="J1222" s="2" t="str">
        <f t="shared" si="31"/>
        <v>http://opt.sauna-shops.ru/542-tablichki-vyveski-chasy/1445-freska-parnaya-oblachko.html</v>
      </c>
      <c r="K1222" s="5"/>
    </row>
    <row r="1223" spans="1:11" x14ac:dyDescent="0.25">
      <c r="A1223" s="10">
        <v>1446</v>
      </c>
      <c r="B1223" s="5" t="s">
        <v>6058</v>
      </c>
      <c r="C1223" s="5" t="s">
        <v>1950</v>
      </c>
      <c r="D1223" s="5" t="str">
        <f>HYPERLINK(I1223, C1223)</f>
        <v>Фреска рамка для фото</v>
      </c>
      <c r="E1223" s="5" t="s">
        <v>1930</v>
      </c>
      <c r="F1223" s="11" t="s">
        <v>6250</v>
      </c>
      <c r="G1223" s="6">
        <v>9245</v>
      </c>
      <c r="H1223" t="s">
        <v>1951</v>
      </c>
      <c r="I1223" t="str">
        <f>CONCATENATE("http://opt.sauna-shops.ru/542-tablichki-vyveski-chasy/",A1223,"-",H1223,".html")</f>
        <v>http://opt.sauna-shops.ru/542-tablichki-vyveski-chasy/1446-freska-ramka-dlya-foto.html</v>
      </c>
      <c r="J1223" s="2" t="str">
        <f t="shared" si="31"/>
        <v>http://opt.sauna-shops.ru/542-tablichki-vyveski-chasy/1446-freska-ramka-dlya-foto.html</v>
      </c>
      <c r="K1223" s="5"/>
    </row>
    <row r="1224" spans="1:11" x14ac:dyDescent="0.25">
      <c r="A1224" s="10">
        <v>1447</v>
      </c>
      <c r="B1224" s="5" t="s">
        <v>6058</v>
      </c>
      <c r="C1224" s="5" t="s">
        <v>1952</v>
      </c>
      <c r="D1224" s="5" t="str">
        <f>HYPERLINK(I1224, C1224)</f>
        <v>Фреска сауна лента</v>
      </c>
      <c r="E1224" s="5" t="s">
        <v>1930</v>
      </c>
      <c r="F1224" s="11" t="s">
        <v>6063</v>
      </c>
      <c r="G1224" s="6">
        <v>9246</v>
      </c>
      <c r="H1224" t="s">
        <v>1953</v>
      </c>
      <c r="I1224" t="str">
        <f>CONCATENATE("http://opt.sauna-shops.ru/542-tablichki-vyveski-chasy/",A1224,"-",H1224,".html")</f>
        <v>http://opt.sauna-shops.ru/542-tablichki-vyveski-chasy/1447-freska-sauna-lenta.html</v>
      </c>
      <c r="J1224" s="2" t="str">
        <f t="shared" si="31"/>
        <v>http://opt.sauna-shops.ru/542-tablichki-vyveski-chasy/1447-freska-sauna-lenta.html</v>
      </c>
      <c r="K1224" s="5"/>
    </row>
    <row r="1225" spans="1:11" x14ac:dyDescent="0.25">
      <c r="A1225" s="10">
        <v>1448</v>
      </c>
      <c r="B1225" s="5" t="s">
        <v>6058</v>
      </c>
      <c r="C1225" s="5" t="s">
        <v>1954</v>
      </c>
      <c r="D1225" s="5" t="str">
        <f>HYPERLINK(I1225, C1225)</f>
        <v>Фреска сауна шайка</v>
      </c>
      <c r="E1225" s="5" t="s">
        <v>1930</v>
      </c>
      <c r="F1225" s="11" t="s">
        <v>6063</v>
      </c>
      <c r="G1225" s="6">
        <v>9247</v>
      </c>
      <c r="H1225" t="s">
        <v>1955</v>
      </c>
      <c r="I1225" t="str">
        <f>CONCATENATE("http://opt.sauna-shops.ru/542-tablichki-vyveski-chasy/",A1225,"-",H1225,".html")</f>
        <v>http://opt.sauna-shops.ru/542-tablichki-vyveski-chasy/1448-freska-sauna-shajka.html</v>
      </c>
      <c r="J1225" s="2" t="str">
        <f t="shared" si="31"/>
        <v>http://opt.sauna-shops.ru/542-tablichki-vyveski-chasy/1448-freska-sauna-shajka.html</v>
      </c>
      <c r="K1225" s="5"/>
    </row>
    <row r="1226" spans="1:11" x14ac:dyDescent="0.25">
      <c r="A1226" s="10">
        <v>1449</v>
      </c>
      <c r="B1226" s="5" t="s">
        <v>6058</v>
      </c>
      <c r="C1226" s="5" t="s">
        <v>1956</v>
      </c>
      <c r="D1226" s="5" t="str">
        <f>HYPERLINK(I1226, C1226)</f>
        <v>Часы банные Домик</v>
      </c>
      <c r="E1226" s="5" t="s">
        <v>1930</v>
      </c>
      <c r="F1226" s="11" t="s">
        <v>6129</v>
      </c>
      <c r="G1226" s="6">
        <v>9249</v>
      </c>
      <c r="H1226" t="s">
        <v>1957</v>
      </c>
      <c r="I1226" t="str">
        <f>CONCATENATE("http://opt.sauna-shops.ru/542-tablichki-vyveski-chasy/",A1226,"-",H1226,".html")</f>
        <v>http://opt.sauna-shops.ru/542-tablichki-vyveski-chasy/1449-chasy-bannye-domik.html</v>
      </c>
      <c r="J1226" s="2" t="str">
        <f t="shared" si="31"/>
        <v>http://opt.sauna-shops.ru/542-tablichki-vyveski-chasy/1449-chasy-bannye-domik.html</v>
      </c>
      <c r="K1226" s="5"/>
    </row>
    <row r="1227" spans="1:11" x14ac:dyDescent="0.25">
      <c r="A1227" s="10">
        <v>1450</v>
      </c>
      <c r="B1227" s="5" t="s">
        <v>6058</v>
      </c>
      <c r="C1227" s="5" t="s">
        <v>1958</v>
      </c>
      <c r="D1227" s="5" t="str">
        <f>HYPERLINK(I1227, C1227)</f>
        <v>Часы банные Охота""</v>
      </c>
      <c r="E1227" s="5" t="s">
        <v>1930</v>
      </c>
      <c r="F1227" s="11" t="s">
        <v>6250</v>
      </c>
      <c r="G1227" s="6">
        <v>9248</v>
      </c>
      <c r="H1227" t="s">
        <v>1959</v>
      </c>
      <c r="I1227" t="str">
        <f>CONCATENATE("http://opt.sauna-shops.ru/542-tablichki-vyveski-chasy/",A1227,"-",H1227,".html")</f>
        <v>http://opt.sauna-shops.ru/542-tablichki-vyveski-chasy/1450-chasy-bannye-okhota.html</v>
      </c>
      <c r="J1227" s="2" t="str">
        <f t="shared" si="31"/>
        <v>http://opt.sauna-shops.ru/542-tablichki-vyveski-chasy/1450-chasy-bannye-okhota.html</v>
      </c>
      <c r="K1227" s="5"/>
    </row>
    <row r="1228" spans="1:11" x14ac:dyDescent="0.25">
      <c r="A1228" s="10">
        <v>1451</v>
      </c>
      <c r="B1228" s="5" t="s">
        <v>6058</v>
      </c>
      <c r="C1228" s="5" t="s">
        <v>1960</v>
      </c>
      <c r="D1228" s="5" t="str">
        <f>HYPERLINK(I1228, C1228)</f>
        <v>Вывеска сауна</v>
      </c>
      <c r="E1228" s="5" t="s">
        <v>1930</v>
      </c>
      <c r="F1228" s="11" t="s">
        <v>6250</v>
      </c>
      <c r="G1228" s="6">
        <v>9234</v>
      </c>
      <c r="H1228" t="s">
        <v>1961</v>
      </c>
      <c r="I1228" t="str">
        <f>CONCATENATE("http://opt.sauna-shops.ru/542-tablichki-vyveski-chasy/",A1228,"-",H1228,".html")</f>
        <v>http://opt.sauna-shops.ru/542-tablichki-vyveski-chasy/1451-vyveska-sauna.html</v>
      </c>
      <c r="J1228" s="2" t="str">
        <f t="shared" si="31"/>
        <v>http://opt.sauna-shops.ru/542-tablichki-vyveski-chasy/1451-vyveska-sauna.html</v>
      </c>
      <c r="K1228" s="5"/>
    </row>
    <row r="1229" spans="1:11" x14ac:dyDescent="0.25">
      <c r="A1229" s="10">
        <v>1452</v>
      </c>
      <c r="B1229" s="5" t="s">
        <v>6058</v>
      </c>
      <c r="C1229" s="5" t="s">
        <v>1962</v>
      </c>
      <c r="D1229" s="5" t="str">
        <f>HYPERLINK(I1229, C1229)</f>
        <v>Часы домик с маятником</v>
      </c>
      <c r="E1229" s="5" t="s">
        <v>1930</v>
      </c>
      <c r="F1229" s="11" t="s">
        <v>6135</v>
      </c>
      <c r="G1229" s="6">
        <v>9252</v>
      </c>
      <c r="H1229" t="s">
        <v>1963</v>
      </c>
      <c r="I1229" t="str">
        <f>CONCATENATE("http://opt.sauna-shops.ru/542-tablichki-vyveski-chasy/",A1229,"-",H1229,".html")</f>
        <v>http://opt.sauna-shops.ru/542-tablichki-vyveski-chasy/1452-chasy-domik-s-mayatnikom.html</v>
      </c>
      <c r="J1229" s="2" t="str">
        <f t="shared" si="31"/>
        <v>http://opt.sauna-shops.ru/542-tablichki-vyveski-chasy/1452-chasy-domik-s-mayatnikom.html</v>
      </c>
      <c r="K1229" s="5"/>
    </row>
    <row r="1230" spans="1:11" x14ac:dyDescent="0.25">
      <c r="A1230" s="10">
        <v>1453</v>
      </c>
      <c r="B1230" s="5" t="s">
        <v>6058</v>
      </c>
      <c r="C1230" s="5" t="s">
        <v>1964</v>
      </c>
      <c r="D1230" s="5" t="str">
        <f>HYPERLINK(I1230, C1230)</f>
        <v>Часы Бочонок (дуб)</v>
      </c>
      <c r="E1230" s="5" t="s">
        <v>1930</v>
      </c>
      <c r="F1230" s="11" t="s">
        <v>6140</v>
      </c>
      <c r="G1230" s="6">
        <v>9251</v>
      </c>
      <c r="H1230" t="s">
        <v>1965</v>
      </c>
      <c r="I1230" t="str">
        <f>CONCATENATE("http://opt.sauna-shops.ru/542-tablichki-vyveski-chasy/",A1230,"-",H1230,".html")</f>
        <v>http://opt.sauna-shops.ru/542-tablichki-vyveski-chasy/1453-chasy-bochonok-lipa.html</v>
      </c>
      <c r="J1230" s="2" t="str">
        <f t="shared" si="31"/>
        <v>http://opt.sauna-shops.ru/542-tablichki-vyveski-chasy/1453-chasy-bochonok-lipa.html</v>
      </c>
      <c r="K1230" s="5"/>
    </row>
    <row r="1231" spans="1:11" x14ac:dyDescent="0.25">
      <c r="A1231" s="10">
        <v>1454</v>
      </c>
      <c r="B1231" s="5" t="s">
        <v>6058</v>
      </c>
      <c r="C1231" s="5" t="s">
        <v>1966</v>
      </c>
      <c r="D1231" s="5" t="str">
        <f>HYPERLINK(I1231, C1231)</f>
        <v>Часы подарочные бочка большая</v>
      </c>
      <c r="E1231" s="5" t="s">
        <v>1930</v>
      </c>
      <c r="F1231" s="11" t="s">
        <v>6128</v>
      </c>
      <c r="G1231" s="6">
        <v>9255</v>
      </c>
      <c r="H1231" t="s">
        <v>1967</v>
      </c>
      <c r="I1231" t="str">
        <f>CONCATENATE("http://opt.sauna-shops.ru/542-tablichki-vyveski-chasy/",A1231,"-",H1231,".html")</f>
        <v>http://opt.sauna-shops.ru/542-tablichki-vyveski-chasy/1454-chasy-podarochnye-bochka-bolshaya.html</v>
      </c>
      <c r="J1231" s="2" t="str">
        <f t="shared" si="31"/>
        <v>http://opt.sauna-shops.ru/542-tablichki-vyveski-chasy/1454-chasy-podarochnye-bochka-bolshaya.html</v>
      </c>
      <c r="K1231" s="5"/>
    </row>
    <row r="1232" spans="1:11" x14ac:dyDescent="0.25">
      <c r="A1232" s="10">
        <v>1455</v>
      </c>
      <c r="B1232" s="5" t="s">
        <v>6058</v>
      </c>
      <c r="C1232" s="5" t="s">
        <v>1968</v>
      </c>
      <c r="D1232" s="5" t="str">
        <f>HYPERLINK(I1232, C1232)</f>
        <v>Часы подарочные ковшик</v>
      </c>
      <c r="E1232" s="5" t="s">
        <v>1930</v>
      </c>
      <c r="F1232" s="11" t="s">
        <v>6162</v>
      </c>
      <c r="G1232" s="6">
        <v>9258</v>
      </c>
      <c r="H1232" t="s">
        <v>1969</v>
      </c>
      <c r="I1232" t="str">
        <f>CONCATENATE("http://opt.sauna-shops.ru/542-tablichki-vyveski-chasy/",A1232,"-",H1232,".html")</f>
        <v>http://opt.sauna-shops.ru/542-tablichki-vyveski-chasy/1455-chasy-podarochnye-kovshik.html</v>
      </c>
      <c r="J1232" s="2" t="str">
        <f t="shared" si="31"/>
        <v>http://opt.sauna-shops.ru/542-tablichki-vyveski-chasy/1455-chasy-podarochnye-kovshik.html</v>
      </c>
      <c r="K1232" s="5"/>
    </row>
    <row r="1233" spans="1:11" x14ac:dyDescent="0.25">
      <c r="A1233" s="10">
        <v>1456</v>
      </c>
      <c r="B1233" s="5" t="s">
        <v>6058</v>
      </c>
      <c r="C1233" s="5" t="s">
        <v>1970</v>
      </c>
      <c r="D1233" s="5" t="str">
        <f>HYPERLINK(I1233, C1233)</f>
        <v>Часы подарочные дед с пузом</v>
      </c>
      <c r="E1233" s="5" t="s">
        <v>1930</v>
      </c>
      <c r="F1233" s="11" t="s">
        <v>6159</v>
      </c>
      <c r="G1233" s="6">
        <v>9256</v>
      </c>
      <c r="H1233" t="s">
        <v>1971</v>
      </c>
      <c r="I1233" t="str">
        <f>CONCATENATE("http://opt.sauna-shops.ru/542-tablichki-vyveski-chasy/",A1233,"-",H1233,".html")</f>
        <v>http://opt.sauna-shops.ru/542-tablichki-vyveski-chasy/1456-chasy-podarochnye-ded-s-puzom.html</v>
      </c>
      <c r="J1233" s="2" t="str">
        <f t="shared" si="31"/>
        <v>http://opt.sauna-shops.ru/542-tablichki-vyveski-chasy/1456-chasy-podarochnye-ded-s-puzom.html</v>
      </c>
      <c r="K1233" s="5"/>
    </row>
    <row r="1234" spans="1:11" x14ac:dyDescent="0.25">
      <c r="A1234" s="10">
        <v>1457</v>
      </c>
      <c r="B1234" s="5" t="s">
        <v>6058</v>
      </c>
      <c r="C1234" s="5" t="s">
        <v>1972</v>
      </c>
      <c r="D1234" s="5" t="str">
        <f>HYPERLINK(I1234, C1234)</f>
        <v>Табличка в рамке (в ассорт.)</v>
      </c>
      <c r="E1234" s="5" t="s">
        <v>1930</v>
      </c>
      <c r="F1234" s="11" t="s">
        <v>6063</v>
      </c>
      <c r="G1234" s="6">
        <v>9238</v>
      </c>
      <c r="H1234" t="s">
        <v>1973</v>
      </c>
      <c r="I1234" t="str">
        <f>CONCATENATE("http://opt.sauna-shops.ru/542-tablichki-vyveski-chasy/",A1234,"-",H1234,".html")</f>
        <v>http://opt.sauna-shops.ru/542-tablichki-vyveski-chasy/1457-tablichka-v-ramke-v-assort.html</v>
      </c>
      <c r="J1234" s="2" t="str">
        <f t="shared" si="31"/>
        <v>http://opt.sauna-shops.ru/542-tablichki-vyveski-chasy/1457-tablichka-v-ramke-v-assort.html</v>
      </c>
      <c r="K1234" s="5"/>
    </row>
    <row r="1235" spans="1:11" x14ac:dyDescent="0.25">
      <c r="A1235" s="10">
        <v>1458</v>
      </c>
      <c r="B1235" s="5" t="s">
        <v>6058</v>
      </c>
      <c r="C1235" s="5" t="s">
        <v>1974</v>
      </c>
      <c r="D1235" s="5" t="str">
        <f>HYPERLINK(I1235, C1235)</f>
        <v>Виноград мал. (можжевельник)</v>
      </c>
      <c r="E1235" s="5" t="s">
        <v>1930</v>
      </c>
      <c r="F1235" s="11" t="s">
        <v>6074</v>
      </c>
      <c r="G1235" s="6">
        <v>9233</v>
      </c>
      <c r="H1235" t="s">
        <v>1975</v>
      </c>
      <c r="I1235" t="str">
        <f>CONCATENATE("http://opt.sauna-shops.ru/542-tablichki-vyveski-chasy/",A1235,"-",H1235,".html")</f>
        <v>http://opt.sauna-shops.ru/542-tablichki-vyveski-chasy/1458-vinograd-mal-mozhzhevelnik.html</v>
      </c>
      <c r="J1235" s="2" t="str">
        <f t="shared" si="31"/>
        <v>http://opt.sauna-shops.ru/542-tablichki-vyveski-chasy/1458-vinograd-mal-mozhzhevelnik.html</v>
      </c>
      <c r="K1235" s="5"/>
    </row>
    <row r="1236" spans="1:11" x14ac:dyDescent="0.25">
      <c r="A1236" s="10">
        <v>1459</v>
      </c>
      <c r="B1236" s="5" t="s">
        <v>6058</v>
      </c>
      <c r="C1236" s="5" t="s">
        <v>1976</v>
      </c>
      <c r="D1236" s="5" t="str">
        <f>HYPERLINK(I1236, C1236)</f>
        <v>Виноград большой (можжевельник)</v>
      </c>
      <c r="E1236" s="5" t="s">
        <v>1930</v>
      </c>
      <c r="F1236" s="11" t="s">
        <v>6143</v>
      </c>
      <c r="G1236" s="6">
        <v>9232</v>
      </c>
      <c r="H1236" t="s">
        <v>1977</v>
      </c>
      <c r="I1236" t="str">
        <f>CONCATENATE("http://opt.sauna-shops.ru/542-tablichki-vyveski-chasy/",A1236,"-",H1236,".html")</f>
        <v>http://opt.sauna-shops.ru/542-tablichki-vyveski-chasy/1459-vinograd-bolshoj-mozhzhevelnik.html</v>
      </c>
      <c r="J1236" s="2" t="str">
        <f t="shared" si="31"/>
        <v>http://opt.sauna-shops.ru/542-tablichki-vyveski-chasy/1459-vinograd-bolshoj-mozhzhevelnik.html</v>
      </c>
      <c r="K1236" s="5"/>
    </row>
    <row r="1237" spans="1:11" x14ac:dyDescent="0.25">
      <c r="A1237" s="10">
        <v>1460</v>
      </c>
      <c r="B1237" s="5" t="s">
        <v>6058</v>
      </c>
      <c r="C1237" s="5" t="s">
        <v>1978</v>
      </c>
      <c r="D1237" s="5" t="str">
        <f>HYPERLINK(I1237, C1237)</f>
        <v>Вешалка  сувенирная Ключница</v>
      </c>
      <c r="E1237" s="5" t="s">
        <v>1930</v>
      </c>
      <c r="F1237" s="11" t="s">
        <v>6250</v>
      </c>
      <c r="G1237" s="6">
        <v>9230</v>
      </c>
      <c r="H1237" t="s">
        <v>1979</v>
      </c>
      <c r="I1237" t="str">
        <f>CONCATENATE("http://opt.sauna-shops.ru/542-tablichki-vyveski-chasy/",A1237,"-",H1237,".html")</f>
        <v>http://opt.sauna-shops.ru/542-tablichki-vyveski-chasy/1460-veshalka-suvenirnaya-klyuchnica.html</v>
      </c>
      <c r="J1237" s="2" t="str">
        <f t="shared" si="31"/>
        <v>http://opt.sauna-shops.ru/542-tablichki-vyveski-chasy/1460-veshalka-suvenirnaya-klyuchnica.html</v>
      </c>
      <c r="K1237" s="5"/>
    </row>
    <row r="1238" spans="1:11" x14ac:dyDescent="0.25">
      <c r="A1238" s="10">
        <v>1461</v>
      </c>
      <c r="B1238" s="5" t="s">
        <v>6058</v>
      </c>
      <c r="C1238" s="5" t="s">
        <v>1980</v>
      </c>
      <c r="D1238" s="5" t="str">
        <f>HYPERLINK(I1238, C1238)</f>
        <v>Вешалка сувенирная СЛП</v>
      </c>
      <c r="E1238" s="5" t="s">
        <v>1930</v>
      </c>
      <c r="F1238" s="11" t="s">
        <v>6250</v>
      </c>
      <c r="G1238" s="6">
        <v>9231</v>
      </c>
      <c r="H1238" t="s">
        <v>1981</v>
      </c>
      <c r="I1238" t="str">
        <f>CONCATENATE("http://opt.sauna-shops.ru/542-tablichki-vyveski-chasy/",A1238,"-",H1238,".html")</f>
        <v>http://opt.sauna-shops.ru/542-tablichki-vyveski-chasy/1461-veshalka-suvenirnaya-slp.html</v>
      </c>
      <c r="J1238" s="2" t="str">
        <f t="shared" si="31"/>
        <v>http://opt.sauna-shops.ru/542-tablichki-vyveski-chasy/1461-veshalka-suvenirnaya-slp.html</v>
      </c>
      <c r="K1238" s="5"/>
    </row>
    <row r="1239" spans="1:11" x14ac:dyDescent="0.25">
      <c r="A1239" s="10">
        <v>1462</v>
      </c>
      <c r="B1239" s="5" t="s">
        <v>6058</v>
      </c>
      <c r="C1239" s="5" t="s">
        <v>1982</v>
      </c>
      <c r="D1239" s="5" t="str">
        <f>HYPERLINK(I1239, C1239)</f>
        <v>Магнит для бани в ассортименте</v>
      </c>
      <c r="E1239" s="5" t="s">
        <v>1930</v>
      </c>
      <c r="F1239" s="11" t="s">
        <v>6250</v>
      </c>
      <c r="G1239" s="6">
        <v>9235</v>
      </c>
      <c r="H1239" t="s">
        <v>1983</v>
      </c>
      <c r="I1239" t="str">
        <f>CONCATENATE("http://opt.sauna-shops.ru/542-tablichki-vyveski-chasy/",A1239,"-",H1239,".html")</f>
        <v>http://opt.sauna-shops.ru/542-tablichki-vyveski-chasy/1462-magnit-dlya-bani-v-assortimente.html</v>
      </c>
      <c r="J1239" s="2" t="str">
        <f t="shared" si="31"/>
        <v>http://opt.sauna-shops.ru/542-tablichki-vyveski-chasy/1462-magnit-dlya-bani-v-assortimente.html</v>
      </c>
      <c r="K1239" s="5"/>
    </row>
    <row r="1240" spans="1:11" x14ac:dyDescent="0.25">
      <c r="A1240" s="10">
        <v>1463</v>
      </c>
      <c r="B1240" s="5" t="s">
        <v>6058</v>
      </c>
      <c r="C1240" s="5" t="s">
        <v>1984</v>
      </c>
      <c r="D1240" s="5" t="str">
        <f>HYPERLINK(I1240, C1240)</f>
        <v>Полка под масла двухъярусная СЛП</v>
      </c>
      <c r="E1240" s="5" t="s">
        <v>1930</v>
      </c>
      <c r="F1240" s="11" t="s">
        <v>6145</v>
      </c>
      <c r="G1240" s="6">
        <v>9236</v>
      </c>
      <c r="H1240" t="s">
        <v>1985</v>
      </c>
      <c r="I1240" t="str">
        <f>CONCATENATE("http://opt.sauna-shops.ru/542-tablichki-vyveski-chasy/",A1240,"-",H1240,".html")</f>
        <v>http://opt.sauna-shops.ru/542-tablichki-vyveski-chasy/1463-polka-pod-masla-dvukhyarusnaya-slp.html</v>
      </c>
      <c r="J1240" s="2" t="str">
        <f t="shared" si="31"/>
        <v>http://opt.sauna-shops.ru/542-tablichki-vyveski-chasy/1463-polka-pod-masla-dvukhyarusnaya-slp.html</v>
      </c>
      <c r="K1240" s="5"/>
    </row>
    <row r="1241" spans="1:11" x14ac:dyDescent="0.25">
      <c r="A1241" s="10">
        <v>1464</v>
      </c>
      <c r="B1241" s="5" t="s">
        <v>6058</v>
      </c>
      <c r="C1241" s="5" t="s">
        <v>1986</v>
      </c>
      <c r="D1241" s="5" t="str">
        <f>HYPERLINK(I1241, C1241)</f>
        <v>Полка под масла одноярусная СЛП</v>
      </c>
      <c r="E1241" s="5" t="s">
        <v>1930</v>
      </c>
      <c r="F1241" s="11" t="s">
        <v>6163</v>
      </c>
      <c r="G1241" s="6">
        <v>9237</v>
      </c>
      <c r="H1241" t="s">
        <v>1987</v>
      </c>
      <c r="I1241" t="str">
        <f>CONCATENATE("http://opt.sauna-shops.ru/542-tablichki-vyveski-chasy/",A1241,"-",H1241,".html")</f>
        <v>http://opt.sauna-shops.ru/542-tablichki-vyveski-chasy/1464-polka-pod-masla-odnoyarusnaya-slp.html</v>
      </c>
      <c r="J1241" s="2" t="str">
        <f t="shared" si="31"/>
        <v>http://opt.sauna-shops.ru/542-tablichki-vyveski-chasy/1464-polka-pod-masla-odnoyarusnaya-slp.html</v>
      </c>
      <c r="K1241" s="5"/>
    </row>
    <row r="1242" spans="1:11" x14ac:dyDescent="0.25">
      <c r="A1242" s="10">
        <v>1465</v>
      </c>
      <c r="B1242" s="5" t="s">
        <v>6058</v>
      </c>
      <c r="C1242" s="5" t="s">
        <v>1988</v>
      </c>
      <c r="D1242" s="5" t="str">
        <f>HYPERLINK(I1242, C1242)</f>
        <v>Полка липа угловая двухъярусная ПС-8</v>
      </c>
      <c r="E1242" s="5" t="s">
        <v>1930</v>
      </c>
      <c r="F1242" s="11" t="s">
        <v>6071</v>
      </c>
      <c r="G1242" s="6">
        <v>90008</v>
      </c>
      <c r="H1242" t="s">
        <v>1989</v>
      </c>
      <c r="I1242" t="str">
        <f>CONCATENATE("http://opt.sauna-shops.ru/542-tablichki-vyveski-chasy/",A1242,"-",H1242,".html")</f>
        <v>http://opt.sauna-shops.ru/542-tablichki-vyveski-chasy/1465-polka-lipa-uglovaya-dvukhyarusnaya-ps-8.html</v>
      </c>
      <c r="J1242" s="2" t="str">
        <f t="shared" si="31"/>
        <v>http://opt.sauna-shops.ru/542-tablichki-vyveski-chasy/1465-polka-lipa-uglovaya-dvukhyarusnaya-ps-8.html</v>
      </c>
      <c r="K1242" s="5"/>
    </row>
    <row r="1243" spans="1:11" x14ac:dyDescent="0.25">
      <c r="A1243" s="10">
        <v>1466</v>
      </c>
      <c r="B1243" s="5" t="s">
        <v>6058</v>
      </c>
      <c r="C1243" s="5" t="s">
        <v>1990</v>
      </c>
      <c r="D1243" s="5" t="str">
        <f>HYPERLINK(I1243, C1243)</f>
        <v>Вешалка для бани ВГО-05 5 крюч.</v>
      </c>
      <c r="E1243" s="5" t="s">
        <v>1930</v>
      </c>
      <c r="F1243" s="11" t="s">
        <v>6250</v>
      </c>
      <c r="G1243" s="6">
        <v>90009</v>
      </c>
      <c r="H1243" t="s">
        <v>1991</v>
      </c>
      <c r="I1243" t="str">
        <f>CONCATENATE("http://opt.sauna-shops.ru/542-tablichki-vyveski-chasy/",A1243,"-",H1243,".html")</f>
        <v>http://opt.sauna-shops.ru/542-tablichki-vyveski-chasy/1466-veshalka-dlya-bani-vgo-05-5-kryuch.html</v>
      </c>
      <c r="J1243" s="2" t="str">
        <f t="shared" si="31"/>
        <v>http://opt.sauna-shops.ru/542-tablichki-vyveski-chasy/1466-veshalka-dlya-bani-vgo-05-5-kryuch.html</v>
      </c>
      <c r="K1243" s="5"/>
    </row>
    <row r="1244" spans="1:11" x14ac:dyDescent="0.25">
      <c r="A1244" s="10">
        <v>1467</v>
      </c>
      <c r="B1244" s="5" t="s">
        <v>6058</v>
      </c>
      <c r="C1244" s="5" t="s">
        <v>1992</v>
      </c>
      <c r="D1244" s="5" t="str">
        <f>HYPERLINK(I1244, C1244)</f>
        <v>Панно для бани (бук) бол</v>
      </c>
      <c r="E1244" s="5" t="s">
        <v>1930</v>
      </c>
      <c r="F1244" s="11" t="s">
        <v>6064</v>
      </c>
      <c r="G1244" s="6">
        <v>90023</v>
      </c>
      <c r="H1244" t="s">
        <v>1993</v>
      </c>
      <c r="I1244" t="str">
        <f>CONCATENATE("http://opt.sauna-shops.ru/542-tablichki-vyveski-chasy/",A1244,"-",H1244,".html")</f>
        <v>http://opt.sauna-shops.ru/542-tablichki-vyveski-chasy/1467-panno-dlya-bani-iz-buka.html</v>
      </c>
      <c r="J1244" s="2" t="str">
        <f t="shared" si="31"/>
        <v>http://opt.sauna-shops.ru/542-tablichki-vyveski-chasy/1467-panno-dlya-bani-iz-buka.html</v>
      </c>
      <c r="K1244" s="5"/>
    </row>
    <row r="1245" spans="1:11" x14ac:dyDescent="0.25">
      <c r="A1245" s="10">
        <v>1468</v>
      </c>
      <c r="B1245" s="5" t="s">
        <v>6058</v>
      </c>
      <c r="C1245" s="5" t="s">
        <v>1994</v>
      </c>
      <c r="D1245" s="5" t="str">
        <f>HYPERLINK(I1245, C1245)</f>
        <v>Полка липа под 5 масел + 2 вешалки</v>
      </c>
      <c r="E1245" s="5" t="s">
        <v>1930</v>
      </c>
      <c r="F1245" s="11" t="s">
        <v>6250</v>
      </c>
      <c r="G1245" s="6">
        <v>90024</v>
      </c>
      <c r="H1245" t="s">
        <v>1995</v>
      </c>
      <c r="I1245" t="str">
        <f>CONCATENATE("http://opt.sauna-shops.ru/542-tablichki-vyveski-chasy/",A1245,"-",H1245,".html")</f>
        <v>http://opt.sauna-shops.ru/542-tablichki-vyveski-chasy/1468-polka-lipa-pod-5-masel-2-veshalki.html</v>
      </c>
      <c r="J1245" s="2" t="str">
        <f t="shared" si="31"/>
        <v>http://opt.sauna-shops.ru/542-tablichki-vyveski-chasy/1468-polka-lipa-pod-5-masel-2-veshalki.html</v>
      </c>
      <c r="K1245" s="5"/>
    </row>
    <row r="1246" spans="1:11" x14ac:dyDescent="0.25">
      <c r="A1246" s="10">
        <v>1469</v>
      </c>
      <c r="B1246" s="5" t="s">
        <v>6058</v>
      </c>
      <c r="C1246" s="5" t="s">
        <v>1996</v>
      </c>
      <c r="D1246" s="5" t="str">
        <f>HYPERLINK(I1246, C1246)</f>
        <v>Полка липа под 5 масел с двумя крючками</v>
      </c>
      <c r="E1246" s="5" t="s">
        <v>1930</v>
      </c>
      <c r="F1246" s="11" t="s">
        <v>6250</v>
      </c>
      <c r="G1246" s="6">
        <v>90025</v>
      </c>
      <c r="H1246" t="s">
        <v>1997</v>
      </c>
      <c r="I1246" t="str">
        <f>CONCATENATE("http://opt.sauna-shops.ru/542-tablichki-vyveski-chasy/",A1246,"-",H1246,".html")</f>
        <v>http://opt.sauna-shops.ru/542-tablichki-vyveski-chasy/1469-polka-lipa-pod-5-masel-s-dvumya-kryuchkami.html</v>
      </c>
      <c r="J1246" s="2" t="str">
        <f t="shared" si="31"/>
        <v>http://opt.sauna-shops.ru/542-tablichki-vyveski-chasy/1469-polka-lipa-pod-5-masel-s-dvumya-kryuchkami.html</v>
      </c>
      <c r="K1246" s="5"/>
    </row>
    <row r="1247" spans="1:11" x14ac:dyDescent="0.25">
      <c r="A1247" s="10">
        <v>1470</v>
      </c>
      <c r="B1247" s="5" t="s">
        <v>6058</v>
      </c>
      <c r="C1247" s="5" t="s">
        <v>1998</v>
      </c>
      <c r="D1247" s="5" t="str">
        <f>HYPERLINK(I1247, C1247)</f>
        <v>Полочка под масла (4 шт.) с гравировкой С легким паром""</v>
      </c>
      <c r="E1247" s="5" t="s">
        <v>1930</v>
      </c>
      <c r="F1247" s="11" t="s">
        <v>6096</v>
      </c>
      <c r="G1247" s="6">
        <v>90026</v>
      </c>
      <c r="H1247" t="s">
        <v>1999</v>
      </c>
      <c r="I1247" t="str">
        <f>CONCATENATE("http://opt.sauna-shops.ru/542-tablichki-vyveski-chasy/",A1247,"-",H1247,".html")</f>
        <v>http://opt.sauna-shops.ru/542-tablichki-vyveski-chasy/1470-polochka-pod-masla-4-sht-s-gravirovkoj-s-legkim-parom.html</v>
      </c>
      <c r="J1247" s="2" t="str">
        <f t="shared" si="31"/>
        <v>http://opt.sauna-shops.ru/542-tablichki-vyveski-chasy/1470-polochka-pod-masla-4-sht-s-gravirovkoj-s-legkim-parom.html</v>
      </c>
      <c r="K1247" s="5"/>
    </row>
    <row r="1248" spans="1:11" x14ac:dyDescent="0.25">
      <c r="A1248" s="10">
        <v>1471</v>
      </c>
      <c r="B1248" s="5" t="s">
        <v>6058</v>
      </c>
      <c r="C1248" s="5" t="s">
        <v>2000</v>
      </c>
      <c r="D1248" s="5" t="str">
        <f>HYPERLINK(I1248, C1248)</f>
        <v>Полочка под масла (6 шт.)</v>
      </c>
      <c r="E1248" s="5" t="s">
        <v>1930</v>
      </c>
      <c r="F1248" s="11" t="s">
        <v>6068</v>
      </c>
      <c r="G1248" s="6">
        <v>90027</v>
      </c>
      <c r="H1248" t="s">
        <v>2001</v>
      </c>
      <c r="I1248" t="str">
        <f>CONCATENATE("http://opt.sauna-shops.ru/542-tablichki-vyveski-chasy/",A1248,"-",H1248,".html")</f>
        <v>http://opt.sauna-shops.ru/542-tablichki-vyveski-chasy/1471-polochka-pod-masla-6-sht.html</v>
      </c>
      <c r="J1248" s="2" t="str">
        <f t="shared" si="31"/>
        <v>http://opt.sauna-shops.ru/542-tablichki-vyveski-chasy/1471-polochka-pod-masla-6-sht.html</v>
      </c>
      <c r="K1248" s="5"/>
    </row>
    <row r="1249" spans="1:11" x14ac:dyDescent="0.25">
      <c r="A1249" s="10">
        <v>1472</v>
      </c>
      <c r="B1249" s="5" t="s">
        <v>6058</v>
      </c>
      <c r="C1249" s="5" t="s">
        <v>2002</v>
      </c>
      <c r="D1249" s="5" t="str">
        <f>HYPERLINK(I1249, C1249)</f>
        <v>Полочка под масла (6 шт.) с гравировкой Эфирные масла""</v>
      </c>
      <c r="E1249" s="5" t="s">
        <v>1930</v>
      </c>
      <c r="F1249" s="11" t="s">
        <v>6068</v>
      </c>
      <c r="G1249" s="6">
        <v>90028</v>
      </c>
      <c r="H1249" t="s">
        <v>2003</v>
      </c>
      <c r="I1249" t="str">
        <f>CONCATENATE("http://opt.sauna-shops.ru/542-tablichki-vyveski-chasy/",A1249,"-",H1249,".html")</f>
        <v>http://opt.sauna-shops.ru/542-tablichki-vyveski-chasy/1472-polochka-pod-masla-6-sht-s-gravirovkoj-efirnye-masla.html</v>
      </c>
      <c r="J1249" s="2" t="str">
        <f t="shared" si="31"/>
        <v>http://opt.sauna-shops.ru/542-tablichki-vyveski-chasy/1472-polochka-pod-masla-6-sht-s-gravirovkoj-efirnye-masla.html</v>
      </c>
      <c r="K1249" s="5"/>
    </row>
    <row r="1250" spans="1:11" x14ac:dyDescent="0.25">
      <c r="A1250" s="10">
        <v>1473</v>
      </c>
      <c r="B1250" s="5" t="s">
        <v>6058</v>
      </c>
      <c r="C1250" s="5" t="s">
        <v>2004</v>
      </c>
      <c r="D1250" s="5" t="str">
        <f>HYPERLINK(I1250, C1250)</f>
        <v>Вешалка  РУКА" (липа)"</v>
      </c>
      <c r="E1250" s="5" t="s">
        <v>1930</v>
      </c>
      <c r="F1250" s="11" t="s">
        <v>6164</v>
      </c>
      <c r="G1250" s="6">
        <v>1152</v>
      </c>
      <c r="H1250" t="s">
        <v>2005</v>
      </c>
      <c r="I1250" t="str">
        <f>CONCATENATE("http://opt.sauna-shops.ru/542-tablichki-vyveski-chasy/",A1250,"-",H1250,".html")</f>
        <v>http://opt.sauna-shops.ru/542-tablichki-vyveski-chasy/1473-veshalka-ruka-lipa.html</v>
      </c>
      <c r="J1250" s="2" t="str">
        <f t="shared" si="31"/>
        <v>http://opt.sauna-shops.ru/542-tablichki-vyveski-chasy/1473-veshalka-ruka-lipa.html</v>
      </c>
      <c r="K1250" s="5"/>
    </row>
    <row r="1251" spans="1:11" x14ac:dyDescent="0.25">
      <c r="A1251" s="10">
        <v>1474</v>
      </c>
      <c r="B1251" s="5" t="s">
        <v>6058</v>
      </c>
      <c r="C1251" s="5" t="s">
        <v>2006</v>
      </c>
      <c r="D1251" s="5" t="str">
        <f>HYPERLINK(I1251, C1251)</f>
        <v>Табличка для бани Банька (светящаяся в темноте)</v>
      </c>
      <c r="E1251" s="5" t="s">
        <v>1930</v>
      </c>
      <c r="F1251" s="11" t="s">
        <v>6103</v>
      </c>
      <c r="G1251" s="6">
        <v>2015</v>
      </c>
      <c r="H1251" t="s">
        <v>2007</v>
      </c>
      <c r="I1251" t="str">
        <f>CONCATENATE("http://opt.sauna-shops.ru/542-tablichki-vyveski-chasy/",A1251,"-",H1251,".html")</f>
        <v>http://opt.sauna-shops.ru/542-tablichki-vyveski-chasy/1474-tablichka-dlya-bani-banka-svetyashhayasya-v-temnote.html</v>
      </c>
      <c r="J1251" s="2" t="str">
        <f t="shared" si="31"/>
        <v>http://opt.sauna-shops.ru/542-tablichki-vyveski-chasy/1474-tablichka-dlya-bani-banka-svetyashhayasya-v-temnote.html</v>
      </c>
      <c r="K1251" s="5"/>
    </row>
    <row r="1252" spans="1:11" x14ac:dyDescent="0.25">
      <c r="A1252" s="10">
        <v>1475</v>
      </c>
      <c r="B1252" s="5" t="s">
        <v>6058</v>
      </c>
      <c r="C1252" s="5" t="s">
        <v>2008</v>
      </c>
      <c r="D1252" s="5" t="str">
        <f>HYPERLINK(I1252, C1252)</f>
        <v>Вешалка угловая с полкой (4-крючков)</v>
      </c>
      <c r="E1252" s="5" t="s">
        <v>1930</v>
      </c>
      <c r="F1252" s="11" t="s">
        <v>6080</v>
      </c>
      <c r="G1252" s="6">
        <v>2028</v>
      </c>
      <c r="H1252" t="s">
        <v>2009</v>
      </c>
      <c r="I1252" t="str">
        <f>CONCATENATE("http://opt.sauna-shops.ru/542-tablichki-vyveski-chasy/",A1252,"-",H1252,".html")</f>
        <v>http://opt.sauna-shops.ru/542-tablichki-vyveski-chasy/1475-veshalka-uglovaya-s-polkoj-4-kryuchkov.html</v>
      </c>
      <c r="J1252" s="2" t="str">
        <f t="shared" si="31"/>
        <v>http://opt.sauna-shops.ru/542-tablichki-vyveski-chasy/1475-veshalka-uglovaya-s-polkoj-4-kryuchkov.html</v>
      </c>
      <c r="K1252" s="5"/>
    </row>
    <row r="1253" spans="1:11" x14ac:dyDescent="0.25">
      <c r="A1253" s="10">
        <v>1476</v>
      </c>
      <c r="B1253" s="5" t="s">
        <v>6058</v>
      </c>
      <c r="C1253" s="5" t="s">
        <v>2010</v>
      </c>
      <c r="D1253" s="5" t="str">
        <f>HYPERLINK(I1253, C1253)</f>
        <v>Вешалка угловая с полкой (6 крючков)</v>
      </c>
      <c r="E1253" s="5" t="s">
        <v>1930</v>
      </c>
      <c r="F1253" s="11" t="s">
        <v>6071</v>
      </c>
      <c r="G1253" s="6">
        <v>2029</v>
      </c>
      <c r="H1253" t="s">
        <v>2011</v>
      </c>
      <c r="I1253" t="str">
        <f>CONCATENATE("http://opt.sauna-shops.ru/542-tablichki-vyveski-chasy/",A1253,"-",H1253,".html")</f>
        <v>http://opt.sauna-shops.ru/542-tablichki-vyveski-chasy/1476-veshalka-uglovaya-s-polkoj-6-kryuchkov.html</v>
      </c>
      <c r="J1253" s="2" t="str">
        <f t="shared" si="31"/>
        <v>http://opt.sauna-shops.ru/542-tablichki-vyveski-chasy/1476-veshalka-uglovaya-s-polkoj-6-kryuchkov.html</v>
      </c>
      <c r="K1253" s="5"/>
    </row>
    <row r="1254" spans="1:11" x14ac:dyDescent="0.25">
      <c r="A1254" s="10">
        <v>1477</v>
      </c>
      <c r="B1254" s="5" t="s">
        <v>6058</v>
      </c>
      <c r="C1254" s="5" t="s">
        <v>2012</v>
      </c>
      <c r="D1254" s="5" t="str">
        <f>HYPERLINK(I1254, C1254)</f>
        <v>Часы для предбанника НБ</v>
      </c>
      <c r="E1254" s="5" t="s">
        <v>1930</v>
      </c>
      <c r="F1254" s="11" t="s">
        <v>6250</v>
      </c>
      <c r="G1254" s="6">
        <v>2053</v>
      </c>
      <c r="H1254" t="s">
        <v>2013</v>
      </c>
      <c r="I1254" t="str">
        <f>CONCATENATE("http://opt.sauna-shops.ru/542-tablichki-vyveski-chasy/",A1254,"-",H1254,".html")</f>
        <v>http://opt.sauna-shops.ru/542-tablichki-vyveski-chasy/1477-chasy-dlya-predbannika-nb.html</v>
      </c>
      <c r="J1254" s="2" t="str">
        <f t="shared" si="31"/>
        <v>http://opt.sauna-shops.ru/542-tablichki-vyveski-chasy/1477-chasy-dlya-predbannika-nb.html</v>
      </c>
      <c r="K1254" s="5"/>
    </row>
    <row r="1255" spans="1:11" x14ac:dyDescent="0.25">
      <c r="A1255" s="10">
        <v>1478</v>
      </c>
      <c r="B1255" s="5" t="s">
        <v>6058</v>
      </c>
      <c r="C1255" s="5" t="s">
        <v>2014</v>
      </c>
      <c r="D1255" s="5" t="str">
        <f>HYPERLINK(I1255, C1255)</f>
        <v>Полка для масел (5 отверстий + 3 вешалки)</v>
      </c>
      <c r="E1255" s="5" t="s">
        <v>1930</v>
      </c>
      <c r="F1255" s="11" t="s">
        <v>6078</v>
      </c>
      <c r="G1255" s="6">
        <v>2087</v>
      </c>
      <c r="H1255" t="s">
        <v>2015</v>
      </c>
      <c r="I1255" t="str">
        <f>CONCATENATE("http://opt.sauna-shops.ru/542-tablichki-vyveski-chasy/",A1255,"-",H1255,".html")</f>
        <v>http://opt.sauna-shops.ru/542-tablichki-vyveski-chasy/1478-polka-dlya-masel-5-otverstij-3-veshalki.html</v>
      </c>
      <c r="J1255" s="2" t="str">
        <f t="shared" si="31"/>
        <v>http://opt.sauna-shops.ru/542-tablichki-vyveski-chasy/1478-polka-dlya-masel-5-otverstij-3-veshalki.html</v>
      </c>
      <c r="K1255" s="5"/>
    </row>
    <row r="1256" spans="1:11" x14ac:dyDescent="0.25">
      <c r="A1256" s="10">
        <v>1479</v>
      </c>
      <c r="B1256" s="5" t="s">
        <v>6058</v>
      </c>
      <c r="C1256" s="5" t="s">
        <v>2016</v>
      </c>
      <c r="D1256" s="5" t="str">
        <f>HYPERLINK(I1256, C1256)</f>
        <v>Полка с полотецесушителем (двухъярусная) ПС-5</v>
      </c>
      <c r="E1256" s="5" t="s">
        <v>1930</v>
      </c>
      <c r="F1256" s="11" t="s">
        <v>6074</v>
      </c>
      <c r="G1256" s="6">
        <v>2088</v>
      </c>
      <c r="H1256" t="s">
        <v>2017</v>
      </c>
      <c r="I1256" t="str">
        <f>CONCATENATE("http://opt.sauna-shops.ru/542-tablichki-vyveski-chasy/",A1256,"-",H1256,".html")</f>
        <v>http://opt.sauna-shops.ru/542-tablichki-vyveski-chasy/1479-polka-s-polotecesushitelem-dvukhyarusnaya-ps-5.html</v>
      </c>
      <c r="J1256" s="2" t="str">
        <f t="shared" si="31"/>
        <v>http://opt.sauna-shops.ru/542-tablichki-vyveski-chasy/1479-polka-s-polotecesushitelem-dvukhyarusnaya-ps-5.html</v>
      </c>
      <c r="K1256" s="5"/>
    </row>
    <row r="1257" spans="1:11" x14ac:dyDescent="0.25">
      <c r="A1257" s="10">
        <v>1480</v>
      </c>
      <c r="B1257" s="5" t="s">
        <v>6058</v>
      </c>
      <c r="C1257" s="5" t="s">
        <v>2018</v>
      </c>
      <c r="D1257" s="5" t="str">
        <f>HYPERLINK(I1257, C1257)</f>
        <v>Вешалка-полка 5 крючков</v>
      </c>
      <c r="E1257" s="5" t="s">
        <v>1930</v>
      </c>
      <c r="F1257" s="11" t="s">
        <v>6165</v>
      </c>
      <c r="G1257" s="6">
        <v>2143</v>
      </c>
      <c r="H1257" t="s">
        <v>2019</v>
      </c>
      <c r="I1257" t="str">
        <f>CONCATENATE("http://opt.sauna-shops.ru/542-tablichki-vyveski-chasy/",A1257,"-",H1257,".html")</f>
        <v>http://opt.sauna-shops.ru/542-tablichki-vyveski-chasy/1480-veshalka-polka-5-kryuchkov.html</v>
      </c>
      <c r="J1257" s="2" t="str">
        <f t="shared" si="31"/>
        <v>http://opt.sauna-shops.ru/542-tablichki-vyveski-chasy/1480-veshalka-polka-5-kryuchkov.html</v>
      </c>
      <c r="K1257" s="5"/>
    </row>
    <row r="1258" spans="1:11" x14ac:dyDescent="0.25">
      <c r="A1258" s="10">
        <v>1481</v>
      </c>
      <c r="B1258" s="5" t="s">
        <v>6058</v>
      </c>
      <c r="C1258" s="5" t="s">
        <v>2020</v>
      </c>
      <c r="D1258" s="5" t="str">
        <f>HYPERLINK(I1258, C1258)</f>
        <v>Панно для бани (бук) бол.</v>
      </c>
      <c r="E1258" s="5" t="s">
        <v>1930</v>
      </c>
      <c r="F1258" s="11" t="s">
        <v>6064</v>
      </c>
      <c r="G1258" s="6" t="s">
        <v>2021</v>
      </c>
      <c r="H1258" t="s">
        <v>2022</v>
      </c>
      <c r="I1258" t="str">
        <f>CONCATENATE("http://opt.sauna-shops.ru/542-tablichki-vyveski-chasy/",A1258,"-",H1258,".html")</f>
        <v>http://opt.sauna-shops.ru/542-tablichki-vyveski-chasy/1481-panno-dlya-bani-buk-bol.html</v>
      </c>
      <c r="J1258" s="2" t="str">
        <f t="shared" si="31"/>
        <v>http://opt.sauna-shops.ru/542-tablichki-vyveski-chasy/1481-panno-dlya-bani-buk-bol.html</v>
      </c>
      <c r="K1258" s="5"/>
    </row>
    <row r="1259" spans="1:11" x14ac:dyDescent="0.25">
      <c r="A1259" s="10">
        <v>1482</v>
      </c>
      <c r="B1259" s="5" t="s">
        <v>6058</v>
      </c>
      <c r="C1259" s="5" t="s">
        <v>2023</v>
      </c>
      <c r="D1259" s="5" t="str">
        <f>HYPERLINK(I1259, C1259)</f>
        <v>Вешалка 2-х рожковая</v>
      </c>
      <c r="E1259" s="5" t="s">
        <v>1930</v>
      </c>
      <c r="F1259" s="11" t="s">
        <v>6096</v>
      </c>
      <c r="G1259" s="6">
        <v>2273</v>
      </c>
      <c r="H1259" t="s">
        <v>2024</v>
      </c>
      <c r="I1259" t="str">
        <f>CONCATENATE("http://opt.sauna-shops.ru/542-tablichki-vyveski-chasy/",A1259,"-",H1259,".html")</f>
        <v>http://opt.sauna-shops.ru/542-tablichki-vyveski-chasy/1482-veshalka-2-kh-rozhkovaya.html</v>
      </c>
      <c r="J1259" s="2" t="str">
        <f t="shared" si="31"/>
        <v>http://opt.sauna-shops.ru/542-tablichki-vyveski-chasy/1482-veshalka-2-kh-rozhkovaya.html</v>
      </c>
      <c r="K1259" s="5"/>
    </row>
    <row r="1260" spans="1:11" x14ac:dyDescent="0.25">
      <c r="A1260" s="10">
        <v>1483</v>
      </c>
      <c r="B1260" s="5" t="s">
        <v>6058</v>
      </c>
      <c r="C1260" s="5" t="s">
        <v>2025</v>
      </c>
      <c r="D1260" s="5" t="str">
        <f>HYPERLINK(I1260, C1260)</f>
        <v>Вешалка 3-х рожковая</v>
      </c>
      <c r="E1260" s="5" t="s">
        <v>1930</v>
      </c>
      <c r="F1260" s="11" t="s">
        <v>6068</v>
      </c>
      <c r="G1260" s="6">
        <v>2274</v>
      </c>
      <c r="H1260" t="s">
        <v>2026</v>
      </c>
      <c r="I1260" t="str">
        <f>CONCATENATE("http://opt.sauna-shops.ru/542-tablichki-vyveski-chasy/",A1260,"-",H1260,".html")</f>
        <v>http://opt.sauna-shops.ru/542-tablichki-vyveski-chasy/1483-veshalka-3-kh-rozhkovaya.html</v>
      </c>
      <c r="J1260" s="2" t="str">
        <f t="shared" si="31"/>
        <v>http://opt.sauna-shops.ru/542-tablichki-vyveski-chasy/1483-veshalka-3-kh-rozhkovaya.html</v>
      </c>
      <c r="K1260" s="5"/>
    </row>
    <row r="1261" spans="1:11" x14ac:dyDescent="0.25">
      <c r="A1261" s="10">
        <v>1484</v>
      </c>
      <c r="B1261" s="5" t="s">
        <v>6058</v>
      </c>
      <c r="C1261" s="5" t="s">
        <v>2027</v>
      </c>
      <c r="D1261" s="5" t="str">
        <f>HYPERLINK(I1261, C1261)</f>
        <v>Вешалка 4-х рожковая</v>
      </c>
      <c r="E1261" s="5" t="s">
        <v>1930</v>
      </c>
      <c r="F1261" s="11" t="s">
        <v>6066</v>
      </c>
      <c r="G1261" s="6">
        <v>2275</v>
      </c>
      <c r="H1261" t="s">
        <v>2028</v>
      </c>
      <c r="I1261" t="str">
        <f>CONCATENATE("http://opt.sauna-shops.ru/542-tablichki-vyveski-chasy/",A1261,"-",H1261,".html")</f>
        <v>http://opt.sauna-shops.ru/542-tablichki-vyveski-chasy/1484-veshalka-4-kh-rozhkovaya.html</v>
      </c>
      <c r="J1261" s="2" t="str">
        <f t="shared" si="31"/>
        <v>http://opt.sauna-shops.ru/542-tablichki-vyveski-chasy/1484-veshalka-4-kh-rozhkovaya.html</v>
      </c>
      <c r="K1261" s="5"/>
    </row>
    <row r="1262" spans="1:11" x14ac:dyDescent="0.25">
      <c r="A1262" s="10">
        <v>1485</v>
      </c>
      <c r="B1262" s="5" t="s">
        <v>6058</v>
      </c>
      <c r="C1262" s="5" t="s">
        <v>2029</v>
      </c>
      <c r="D1262" s="5" t="str">
        <f>HYPERLINK(I1262, C1262)</f>
        <v>Вешалка 5-ти рожковая</v>
      </c>
      <c r="E1262" s="5" t="s">
        <v>1930</v>
      </c>
      <c r="F1262" s="11" t="s">
        <v>6064</v>
      </c>
      <c r="G1262" s="6">
        <v>2276</v>
      </c>
      <c r="H1262" t="s">
        <v>2030</v>
      </c>
      <c r="I1262" t="str">
        <f>CONCATENATE("http://opt.sauna-shops.ru/542-tablichki-vyveski-chasy/",A1262,"-",H1262,".html")</f>
        <v>http://opt.sauna-shops.ru/542-tablichki-vyveski-chasy/1485-veshalka-5-ti-rozhkovaya.html</v>
      </c>
      <c r="J1262" s="2" t="str">
        <f t="shared" si="31"/>
        <v>http://opt.sauna-shops.ru/542-tablichki-vyveski-chasy/1485-veshalka-5-ti-rozhkovaya.html</v>
      </c>
      <c r="K1262" s="5"/>
    </row>
    <row r="1263" spans="1:11" x14ac:dyDescent="0.25">
      <c r="A1263" s="10">
        <v>1486</v>
      </c>
      <c r="B1263" s="5" t="s">
        <v>6058</v>
      </c>
      <c r="C1263" s="5" t="s">
        <v>2031</v>
      </c>
      <c r="D1263" s="5" t="str">
        <f>HYPERLINK(I1263, C1263)</f>
        <v>Табличка резная с 3 вешалками</v>
      </c>
      <c r="E1263" s="5" t="s">
        <v>1930</v>
      </c>
      <c r="F1263" s="11" t="s">
        <v>6105</v>
      </c>
      <c r="G1263" s="6">
        <v>2277</v>
      </c>
      <c r="H1263" t="s">
        <v>2032</v>
      </c>
      <c r="I1263" t="str">
        <f>CONCATENATE("http://opt.sauna-shops.ru/542-tablichki-vyveski-chasy/",A1263,"-",H1263,".html")</f>
        <v>http://opt.sauna-shops.ru/542-tablichki-vyveski-chasy/1486-tablichka-reznaya-s-3-veshalkami.html</v>
      </c>
      <c r="J1263" s="2" t="str">
        <f t="shared" si="31"/>
        <v>http://opt.sauna-shops.ru/542-tablichki-vyveski-chasy/1486-tablichka-reznaya-s-3-veshalkami.html</v>
      </c>
      <c r="K1263" s="5"/>
    </row>
    <row r="1264" spans="1:11" x14ac:dyDescent="0.25">
      <c r="A1264" s="10">
        <v>1487</v>
      </c>
      <c r="B1264" s="5" t="s">
        <v>6058</v>
      </c>
      <c r="C1264" s="5" t="s">
        <v>2033</v>
      </c>
      <c r="D1264" s="5" t="str">
        <f>HYPERLINK(I1264, C1264)</f>
        <v>Вешалка 4 крюч. бук</v>
      </c>
      <c r="E1264" s="5" t="s">
        <v>1930</v>
      </c>
      <c r="F1264" s="11" t="s">
        <v>6065</v>
      </c>
      <c r="G1264" s="6">
        <v>2378</v>
      </c>
      <c r="H1264" t="s">
        <v>2034</v>
      </c>
      <c r="I1264" t="str">
        <f>CONCATENATE("http://opt.sauna-shops.ru/542-tablichki-vyveski-chasy/",A1264,"-",H1264,".html")</f>
        <v>http://opt.sauna-shops.ru/542-tablichki-vyveski-chasy/1487-veshalka-4-kryuch-buk.html</v>
      </c>
      <c r="J1264" s="2" t="str">
        <f t="shared" si="31"/>
        <v>http://opt.sauna-shops.ru/542-tablichki-vyveski-chasy/1487-veshalka-4-kryuch-buk.html</v>
      </c>
      <c r="K1264" s="5"/>
    </row>
    <row r="1265" spans="1:11" x14ac:dyDescent="0.25">
      <c r="A1265" s="10">
        <v>1488</v>
      </c>
      <c r="B1265" s="5" t="s">
        <v>6058</v>
      </c>
      <c r="C1265" s="5" t="s">
        <v>2035</v>
      </c>
      <c r="D1265" s="5" t="str">
        <f>HYPERLINK(I1265, C1265)</f>
        <v>Табличка для бани (выдавленная) средняя</v>
      </c>
      <c r="E1265" s="5" t="s">
        <v>1930</v>
      </c>
      <c r="F1265" s="11" t="s">
        <v>6077</v>
      </c>
      <c r="G1265" s="6">
        <v>2524</v>
      </c>
      <c r="H1265" t="s">
        <v>2036</v>
      </c>
      <c r="I1265" t="str">
        <f>CONCATENATE("http://opt.sauna-shops.ru/542-tablichki-vyveski-chasy/",A1265,"-",H1265,".html")</f>
        <v>http://opt.sauna-shops.ru/542-tablichki-vyveski-chasy/1488-tablichka-dlya-bani-vydavlennaya-srednyaya.html</v>
      </c>
      <c r="J1265" s="2" t="str">
        <f t="shared" si="31"/>
        <v>http://opt.sauna-shops.ru/542-tablichki-vyveski-chasy/1488-tablichka-dlya-bani-vydavlennaya-srednyaya.html</v>
      </c>
      <c r="K1265" s="5"/>
    </row>
    <row r="1266" spans="1:11" x14ac:dyDescent="0.25">
      <c r="A1266" s="10">
        <v>1489</v>
      </c>
      <c r="B1266" s="5" t="s">
        <v>6058</v>
      </c>
      <c r="C1266" s="5" t="s">
        <v>2037</v>
      </c>
      <c r="D1266" s="5" t="str">
        <f>HYPERLINK(I1266, C1266)</f>
        <v>Табличка резная (девушка) с термометром</v>
      </c>
      <c r="E1266" s="5" t="s">
        <v>1930</v>
      </c>
      <c r="F1266" s="11" t="s">
        <v>6143</v>
      </c>
      <c r="G1266" s="6">
        <v>2525</v>
      </c>
      <c r="H1266" t="s">
        <v>2038</v>
      </c>
      <c r="I1266" t="str">
        <f>CONCATENATE("http://opt.sauna-shops.ru/542-tablichki-vyveski-chasy/",A1266,"-",H1266,".html")</f>
        <v>http://opt.sauna-shops.ru/542-tablichki-vyveski-chasy/1489-tablichka-reznaya-devushka-s-termometrom.html</v>
      </c>
      <c r="J1266" s="2" t="str">
        <f t="shared" si="31"/>
        <v>http://opt.sauna-shops.ru/542-tablichki-vyveski-chasy/1489-tablichka-reznaya-devushka-s-termometrom.html</v>
      </c>
      <c r="K1266" s="5"/>
    </row>
    <row r="1267" spans="1:11" x14ac:dyDescent="0.25">
      <c r="A1267" s="10">
        <v>1490</v>
      </c>
      <c r="B1267" s="5" t="s">
        <v>6058</v>
      </c>
      <c r="C1267" s="5" t="s">
        <v>2039</v>
      </c>
      <c r="D1267" s="5" t="str">
        <f>HYPERLINK(I1267, C1267)</f>
        <v>Табличка для бани (выдавленная) большая в ассорт.</v>
      </c>
      <c r="E1267" s="5" t="s">
        <v>1930</v>
      </c>
      <c r="F1267" s="11" t="s">
        <v>6087</v>
      </c>
      <c r="G1267" s="6">
        <v>2526</v>
      </c>
      <c r="H1267" t="s">
        <v>2040</v>
      </c>
      <c r="I1267" t="str">
        <f>CONCATENATE("http://opt.sauna-shops.ru/542-tablichki-vyveski-chasy/",A1267,"-",H1267,".html")</f>
        <v>http://opt.sauna-shops.ru/542-tablichki-vyveski-chasy/1490-tablichka-dlya-bani-vydavlennaya-bolshaya-v-assort.html</v>
      </c>
      <c r="J1267" s="2" t="str">
        <f t="shared" si="31"/>
        <v>http://opt.sauna-shops.ru/542-tablichki-vyveski-chasy/1490-tablichka-dlya-bani-vydavlennaya-bolshaya-v-assort.html</v>
      </c>
      <c r="K1267" s="5"/>
    </row>
    <row r="1268" spans="1:11" x14ac:dyDescent="0.25">
      <c r="A1268" s="10">
        <v>1491</v>
      </c>
      <c r="B1268" s="5" t="s">
        <v>6058</v>
      </c>
      <c r="C1268" s="5" t="s">
        <v>2041</v>
      </c>
      <c r="D1268" s="5" t="str">
        <f>HYPERLINK(I1268, C1268)</f>
        <v>Фетровая табличка Моя любимая баня Б0905</v>
      </c>
      <c r="E1268" s="5" t="s">
        <v>1930</v>
      </c>
      <c r="F1268" s="11" t="s">
        <v>6250</v>
      </c>
      <c r="G1268" s="6">
        <v>2534</v>
      </c>
      <c r="H1268" t="s">
        <v>2042</v>
      </c>
      <c r="I1268" t="str">
        <f>CONCATENATE("http://opt.sauna-shops.ru/542-tablichki-vyveski-chasy/",A1268,"-",H1268,".html")</f>
        <v>http://opt.sauna-shops.ru/542-tablichki-vyveski-chasy/1491-fetrovaya-tablichka-moya-lyubimaya-banya-b0905.html</v>
      </c>
      <c r="J1268" s="2" t="str">
        <f t="shared" si="31"/>
        <v>http://opt.sauna-shops.ru/542-tablichki-vyveski-chasy/1491-fetrovaya-tablichka-moya-lyubimaya-banya-b0905.html</v>
      </c>
      <c r="K1268" s="5"/>
    </row>
    <row r="1269" spans="1:11" x14ac:dyDescent="0.25">
      <c r="A1269" s="10">
        <v>1492</v>
      </c>
      <c r="B1269" s="5" t="s">
        <v>6058</v>
      </c>
      <c r="C1269" s="5" t="s">
        <v>2043</v>
      </c>
      <c r="D1269" s="5" t="str">
        <f>HYPERLINK(I1269, C1269)</f>
        <v>Фетровая табличка Парная Б0903</v>
      </c>
      <c r="E1269" s="5" t="s">
        <v>1930</v>
      </c>
      <c r="F1269" s="11" t="s">
        <v>6250</v>
      </c>
      <c r="G1269" s="6">
        <v>2535</v>
      </c>
      <c r="H1269" t="s">
        <v>2044</v>
      </c>
      <c r="I1269" t="str">
        <f>CONCATENATE("http://opt.sauna-shops.ru/542-tablichki-vyveski-chasy/",A1269,"-",H1269,".html")</f>
        <v>http://opt.sauna-shops.ru/542-tablichki-vyveski-chasy/1492-fetrovaya-tablichka-parnaya-b0903.html</v>
      </c>
      <c r="J1269" s="2" t="str">
        <f t="shared" si="31"/>
        <v>http://opt.sauna-shops.ru/542-tablichki-vyveski-chasy/1492-fetrovaya-tablichka-parnaya-b0903.html</v>
      </c>
      <c r="K1269" s="5"/>
    </row>
    <row r="1270" spans="1:11" x14ac:dyDescent="0.25">
      <c r="A1270" s="10">
        <v>1493</v>
      </c>
      <c r="B1270" s="5" t="s">
        <v>6058</v>
      </c>
      <c r="C1270" s="5" t="s">
        <v>2045</v>
      </c>
      <c r="D1270" s="5" t="str">
        <f>HYPERLINK(I1270, C1270)</f>
        <v>Вешалка для бани ВГО-04 4 крючка</v>
      </c>
      <c r="E1270" s="5" t="s">
        <v>1930</v>
      </c>
      <c r="F1270" s="11" t="s">
        <v>6250</v>
      </c>
      <c r="G1270" s="6">
        <v>2551</v>
      </c>
      <c r="H1270" t="s">
        <v>2046</v>
      </c>
      <c r="I1270" t="str">
        <f>CONCATENATE("http://opt.sauna-shops.ru/542-tablichki-vyveski-chasy/",A1270,"-",H1270,".html")</f>
        <v>http://opt.sauna-shops.ru/542-tablichki-vyveski-chasy/1493-veshalka-dlya-bani-vgo-04-4-kryuchka.html</v>
      </c>
      <c r="J1270" s="2" t="str">
        <f t="shared" si="31"/>
        <v>http://opt.sauna-shops.ru/542-tablichki-vyveski-chasy/1493-veshalka-dlya-bani-vgo-04-4-kryuchka.html</v>
      </c>
      <c r="K1270" s="5"/>
    </row>
    <row r="1271" spans="1:11" x14ac:dyDescent="0.25">
      <c r="A1271" s="10">
        <v>1494</v>
      </c>
      <c r="B1271" s="5" t="s">
        <v>6058</v>
      </c>
      <c r="C1271" s="5" t="s">
        <v>2047</v>
      </c>
      <c r="D1271" s="5" t="str">
        <f>HYPERLINK(I1271, C1271)</f>
        <v>Полка липа угловая двухъярусная большая</v>
      </c>
      <c r="E1271" s="5" t="s">
        <v>1930</v>
      </c>
      <c r="F1271" s="11" t="s">
        <v>6099</v>
      </c>
      <c r="G1271" s="6">
        <v>2600</v>
      </c>
      <c r="H1271" t="s">
        <v>2048</v>
      </c>
      <c r="I1271" t="str">
        <f>CONCATENATE("http://opt.sauna-shops.ru/542-tablichki-vyveski-chasy/",A1271,"-",H1271,".html")</f>
        <v>http://opt.sauna-shops.ru/542-tablichki-vyveski-chasy/1494-polka-lipa-uglovaya-dvukhyarusnaya-bolshaya.html</v>
      </c>
      <c r="J1271" s="2" t="str">
        <f t="shared" si="31"/>
        <v>http://opt.sauna-shops.ru/542-tablichki-vyveski-chasy/1494-polka-lipa-uglovaya-dvukhyarusnaya-bolshaya.html</v>
      </c>
      <c r="K1271" s="5"/>
    </row>
    <row r="1272" spans="1:11" x14ac:dyDescent="0.25">
      <c r="A1272" s="10">
        <v>1495</v>
      </c>
      <c r="B1272" s="5" t="s">
        <v>6058</v>
      </c>
      <c r="C1272" s="5" t="s">
        <v>2049</v>
      </c>
      <c r="D1272" s="5" t="str">
        <f>HYPERLINK(I1272, C1272)</f>
        <v>Светильник для сауны LINDNER  (настенно-потолочный, белый)</v>
      </c>
      <c r="E1272" s="5" t="s">
        <v>1930</v>
      </c>
      <c r="F1272" s="11" t="s">
        <v>6102</v>
      </c>
      <c r="G1272" s="6">
        <v>2603</v>
      </c>
      <c r="H1272" t="s">
        <v>2050</v>
      </c>
      <c r="I1272" t="str">
        <f>CONCATENATE("http://opt.sauna-shops.ru/542-tablichki-vyveski-chasy/",A1272,"-",H1272,".html")</f>
        <v>http://opt.sauna-shops.ru/542-tablichki-vyveski-chasy/1495-svetilnik-dlya-sauny-lindner-nastenno-potolochnyj-belyj.html</v>
      </c>
      <c r="J1272" s="2" t="str">
        <f t="shared" si="31"/>
        <v>http://opt.sauna-shops.ru/542-tablichki-vyveski-chasy/1495-svetilnik-dlya-sauny-lindner-nastenno-potolochnyj-belyj.html</v>
      </c>
      <c r="K1272" s="5"/>
    </row>
    <row r="1273" spans="1:11" x14ac:dyDescent="0.25">
      <c r="A1273" s="10">
        <v>1496</v>
      </c>
      <c r="B1273" s="5" t="s">
        <v>6058</v>
      </c>
      <c r="C1273" s="5" t="s">
        <v>2051</v>
      </c>
      <c r="D1273" s="5" t="str">
        <f>HYPERLINK(I1273, C1273)</f>
        <v>Часы подарочные СЛП (троица)</v>
      </c>
      <c r="E1273" s="5" t="s">
        <v>1930</v>
      </c>
      <c r="F1273" s="11" t="s">
        <v>6162</v>
      </c>
      <c r="G1273" s="6">
        <v>2614</v>
      </c>
      <c r="H1273" t="s">
        <v>2052</v>
      </c>
      <c r="I1273" t="str">
        <f>CONCATENATE("http://opt.sauna-shops.ru/542-tablichki-vyveski-chasy/",A1273,"-",H1273,".html")</f>
        <v>http://opt.sauna-shops.ru/542-tablichki-vyveski-chasy/1496-chasy-podarochnye-slp-troica.html</v>
      </c>
      <c r="J1273" s="2" t="str">
        <f t="shared" si="31"/>
        <v>http://opt.sauna-shops.ru/542-tablichki-vyveski-chasy/1496-chasy-podarochnye-slp-troica.html</v>
      </c>
      <c r="K1273" s="5"/>
    </row>
    <row r="1274" spans="1:11" x14ac:dyDescent="0.25">
      <c r="A1274" s="10">
        <v>1497</v>
      </c>
      <c r="B1274" s="5" t="s">
        <v>6058</v>
      </c>
      <c r="C1274" s="5" t="s">
        <v>2053</v>
      </c>
      <c r="D1274" s="5" t="str">
        <f>HYPERLINK(I1274, C1274)</f>
        <v>Фетровая табличка Сауна</v>
      </c>
      <c r="E1274" s="5" t="s">
        <v>1930</v>
      </c>
      <c r="F1274" s="11" t="s">
        <v>6250</v>
      </c>
      <c r="G1274" s="6">
        <v>2664</v>
      </c>
      <c r="H1274" t="s">
        <v>2054</v>
      </c>
      <c r="I1274" t="str">
        <f>CONCATENATE("http://opt.sauna-shops.ru/542-tablichki-vyveski-chasy/",A1274,"-",H1274,".html")</f>
        <v>http://opt.sauna-shops.ru/542-tablichki-vyveski-chasy/1497-fetrovaya-tablichka-sauna.html</v>
      </c>
      <c r="J1274" s="2" t="str">
        <f t="shared" si="31"/>
        <v>http://opt.sauna-shops.ru/542-tablichki-vyveski-chasy/1497-fetrovaya-tablichka-sauna.html</v>
      </c>
      <c r="K1274" s="5"/>
    </row>
    <row r="1275" spans="1:11" x14ac:dyDescent="0.25">
      <c r="A1275" s="10">
        <v>1498</v>
      </c>
      <c r="B1275" s="5" t="s">
        <v>6058</v>
      </c>
      <c r="C1275" s="5" t="s">
        <v>2055</v>
      </c>
      <c r="D1275" s="5" t="str">
        <f>HYPERLINK(I1275, C1275)</f>
        <v>Вешалка 5-ти рожковая (липа)</v>
      </c>
      <c r="E1275" s="5" t="s">
        <v>1930</v>
      </c>
      <c r="F1275" s="11" t="s">
        <v>6066</v>
      </c>
      <c r="G1275" s="6">
        <v>2671</v>
      </c>
      <c r="H1275" t="s">
        <v>2056</v>
      </c>
      <c r="I1275" t="str">
        <f>CONCATENATE("http://opt.sauna-shops.ru/542-tablichki-vyveski-chasy/",A1275,"-",H1275,".html")</f>
        <v>http://opt.sauna-shops.ru/542-tablichki-vyveski-chasy/1498-veshalka-5-ti-rozhkovaya-lipa.html</v>
      </c>
      <c r="J1275" s="2" t="str">
        <f t="shared" si="31"/>
        <v>http://opt.sauna-shops.ru/542-tablichki-vyveski-chasy/1498-veshalka-5-ti-rozhkovaya-lipa.html</v>
      </c>
      <c r="K1275" s="5"/>
    </row>
    <row r="1276" spans="1:11" x14ac:dyDescent="0.25">
      <c r="A1276" s="10">
        <v>1499</v>
      </c>
      <c r="B1276" s="5" t="s">
        <v>6058</v>
      </c>
      <c r="C1276" s="5" t="s">
        <v>2057</v>
      </c>
      <c r="D1276" s="5" t="str">
        <f>HYPERLINK(I1276, C1276)</f>
        <v>Вешалка 6-ти рожковая (липа)</v>
      </c>
      <c r="E1276" s="5" t="s">
        <v>1930</v>
      </c>
      <c r="F1276" s="11" t="s">
        <v>6065</v>
      </c>
      <c r="G1276" s="6">
        <v>2672</v>
      </c>
      <c r="H1276" t="s">
        <v>2058</v>
      </c>
      <c r="I1276" t="str">
        <f>CONCATENATE("http://opt.sauna-shops.ru/542-tablichki-vyveski-chasy/",A1276,"-",H1276,".html")</f>
        <v>http://opt.sauna-shops.ru/542-tablichki-vyveski-chasy/1499-veshalka-6-ti-rozhkovaya-lipa.html</v>
      </c>
      <c r="J1276" s="2" t="str">
        <f t="shared" si="31"/>
        <v>http://opt.sauna-shops.ru/542-tablichki-vyveski-chasy/1499-veshalka-6-ti-rozhkovaya-lipa.html</v>
      </c>
      <c r="K1276" s="5"/>
    </row>
    <row r="1277" spans="1:11" x14ac:dyDescent="0.25">
      <c r="A1277" s="10">
        <v>1500</v>
      </c>
      <c r="B1277" s="5" t="s">
        <v>6058</v>
      </c>
      <c r="C1277" s="5" t="s">
        <v>2059</v>
      </c>
      <c r="D1277" s="5" t="str">
        <f>HYPERLINK(I1277, C1277)</f>
        <v>Вешалка 7-ми рожковая (липа)</v>
      </c>
      <c r="E1277" s="5" t="s">
        <v>1930</v>
      </c>
      <c r="F1277" s="11" t="s">
        <v>6064</v>
      </c>
      <c r="G1277" s="6">
        <v>2673</v>
      </c>
      <c r="H1277" t="s">
        <v>2060</v>
      </c>
      <c r="I1277" t="str">
        <f>CONCATENATE("http://opt.sauna-shops.ru/542-tablichki-vyveski-chasy/",A1277,"-",H1277,".html")</f>
        <v>http://opt.sauna-shops.ru/542-tablichki-vyveski-chasy/1500-veshalka-7-mi-rozhkovaya-lipa.html</v>
      </c>
      <c r="J1277" s="2" t="str">
        <f t="shared" ref="J1277:J1327" si="32">HYPERLINK(I1277)</f>
        <v>http://opt.sauna-shops.ru/542-tablichki-vyveski-chasy/1500-veshalka-7-mi-rozhkovaya-lipa.html</v>
      </c>
      <c r="K1277" s="5"/>
    </row>
    <row r="1278" spans="1:11" x14ac:dyDescent="0.25">
      <c r="A1278" s="10">
        <v>1501</v>
      </c>
      <c r="B1278" s="5" t="s">
        <v>6058</v>
      </c>
      <c r="C1278" s="5" t="s">
        <v>2061</v>
      </c>
      <c r="D1278" s="5" t="str">
        <f>HYPERLINK(I1278, C1278)</f>
        <v>Вешалка 8-ми рожковая (липа)</v>
      </c>
      <c r="E1278" s="5" t="s">
        <v>1930</v>
      </c>
      <c r="F1278" s="11" t="s">
        <v>6067</v>
      </c>
      <c r="G1278" s="6">
        <v>2675</v>
      </c>
      <c r="H1278" t="s">
        <v>2062</v>
      </c>
      <c r="I1278" t="str">
        <f>CONCATENATE("http://opt.sauna-shops.ru/542-tablichki-vyveski-chasy/",A1278,"-",H1278,".html")</f>
        <v>http://opt.sauna-shops.ru/542-tablichki-vyveski-chasy/1501-veshalka-8-mi-rozhkovaya-lipa.html</v>
      </c>
      <c r="J1278" s="2" t="str">
        <f t="shared" si="32"/>
        <v>http://opt.sauna-shops.ru/542-tablichki-vyveski-chasy/1501-veshalka-8-mi-rozhkovaya-lipa.html</v>
      </c>
      <c r="K1278" s="5"/>
    </row>
    <row r="1279" spans="1:11" x14ac:dyDescent="0.25">
      <c r="A1279" s="10">
        <v>1502</v>
      </c>
      <c r="B1279" s="5" t="s">
        <v>6058</v>
      </c>
      <c r="C1279" s="5" t="s">
        <v>2063</v>
      </c>
      <c r="D1279" s="5" t="str">
        <f>HYPERLINK(I1279, C1279)</f>
        <v>Вешалка 9-ти рожковая (липа)</v>
      </c>
      <c r="E1279" s="5" t="s">
        <v>1930</v>
      </c>
      <c r="F1279" s="11" t="s">
        <v>6072</v>
      </c>
      <c r="G1279" s="6">
        <v>2701</v>
      </c>
      <c r="H1279" t="s">
        <v>2064</v>
      </c>
      <c r="I1279" t="str">
        <f>CONCATENATE("http://opt.sauna-shops.ru/542-tablichki-vyveski-chasy/",A1279,"-",H1279,".html")</f>
        <v>http://opt.sauna-shops.ru/542-tablichki-vyveski-chasy/1502-veshalka-9-ti-rozhkovaya-lipa.html</v>
      </c>
      <c r="J1279" s="2" t="str">
        <f t="shared" si="32"/>
        <v>http://opt.sauna-shops.ru/542-tablichki-vyveski-chasy/1502-veshalka-9-ti-rozhkovaya-lipa.html</v>
      </c>
      <c r="K1279" s="5"/>
    </row>
    <row r="1280" spans="1:11" x14ac:dyDescent="0.25">
      <c r="A1280" s="10">
        <v>1503</v>
      </c>
      <c r="B1280" s="5" t="s">
        <v>6058</v>
      </c>
      <c r="C1280" s="5" t="s">
        <v>2065</v>
      </c>
      <c r="D1280" s="5" t="str">
        <f>HYPERLINK(I1280, C1280)</f>
        <v>Грамота за разтивие банного дела</v>
      </c>
      <c r="E1280" s="5" t="s">
        <v>1930</v>
      </c>
      <c r="F1280" s="11" t="s">
        <v>6093</v>
      </c>
      <c r="G1280" s="6">
        <v>2702</v>
      </c>
      <c r="H1280" t="s">
        <v>2066</v>
      </c>
      <c r="I1280" t="str">
        <f>CONCATENATE("http://opt.sauna-shops.ru/542-tablichki-vyveski-chasy/",A1280,"-",H1280,".html")</f>
        <v>http://opt.sauna-shops.ru/542-tablichki-vyveski-chasy/1503-gramota-za-raztivie-bannogo-dela.html</v>
      </c>
      <c r="J1280" s="2" t="str">
        <f t="shared" si="32"/>
        <v>http://opt.sauna-shops.ru/542-tablichki-vyveski-chasy/1503-gramota-za-raztivie-bannogo-dela.html</v>
      </c>
      <c r="K1280" s="5"/>
    </row>
    <row r="1281" spans="1:11" x14ac:dyDescent="0.25">
      <c r="A1281" s="10">
        <v>1504</v>
      </c>
      <c r="B1281" s="5" t="s">
        <v>6058</v>
      </c>
      <c r="C1281" s="5" t="s">
        <v>2067</v>
      </c>
      <c r="D1281" s="5" t="str">
        <f>HYPERLINK(I1281, C1281)</f>
        <v>Диплом за верность банному делу</v>
      </c>
      <c r="E1281" s="5" t="s">
        <v>1930</v>
      </c>
      <c r="F1281" s="11" t="s">
        <v>6093</v>
      </c>
      <c r="G1281" s="6">
        <v>2703</v>
      </c>
      <c r="H1281" t="s">
        <v>2068</v>
      </c>
      <c r="I1281" t="str">
        <f>CONCATENATE("http://opt.sauna-shops.ru/542-tablichki-vyveski-chasy/",A1281,"-",H1281,".html")</f>
        <v>http://opt.sauna-shops.ru/542-tablichki-vyveski-chasy/1504-diplom-za-vernost-bannomu-delu.html</v>
      </c>
      <c r="J1281" s="2" t="str">
        <f t="shared" si="32"/>
        <v>http://opt.sauna-shops.ru/542-tablichki-vyveski-chasy/1504-diplom-za-vernost-bannomu-delu.html</v>
      </c>
      <c r="K1281" s="5"/>
    </row>
    <row r="1282" spans="1:11" x14ac:dyDescent="0.25">
      <c r="A1282" s="10">
        <v>1505</v>
      </c>
      <c r="B1282" s="5" t="s">
        <v>6058</v>
      </c>
      <c r="C1282" s="5" t="s">
        <v>2069</v>
      </c>
      <c r="D1282" s="5" t="str">
        <f>HYPERLINK(I1282, C1282)</f>
        <v>Полочка под масла с гравировкой С легким паром" (7 шт.)"</v>
      </c>
      <c r="E1282" s="5" t="s">
        <v>1930</v>
      </c>
      <c r="F1282" s="11" t="s">
        <v>6081</v>
      </c>
      <c r="G1282" s="6">
        <v>2730</v>
      </c>
      <c r="H1282" t="s">
        <v>2070</v>
      </c>
      <c r="I1282" t="str">
        <f>CONCATENATE("http://opt.sauna-shops.ru/542-tablichki-vyveski-chasy/",A1282,"-",H1282,".html")</f>
        <v>http://opt.sauna-shops.ru/542-tablichki-vyveski-chasy/1505-polochka-pod-masla-s-gravirovkoj-s-legkim-parom-7-sht.html</v>
      </c>
      <c r="J1282" s="2" t="str">
        <f t="shared" si="32"/>
        <v>http://opt.sauna-shops.ru/542-tablichki-vyveski-chasy/1505-polochka-pod-masla-s-gravirovkoj-s-legkim-parom-7-sht.html</v>
      </c>
      <c r="K1282" s="5"/>
    </row>
    <row r="1283" spans="1:11" x14ac:dyDescent="0.25">
      <c r="A1283" s="10">
        <v>1506</v>
      </c>
      <c r="B1283" s="5" t="s">
        <v>6058</v>
      </c>
      <c r="C1283" s="5" t="s">
        <v>2071</v>
      </c>
      <c r="D1283" s="5" t="str">
        <f>HYPERLINK(I1283, C1283)</f>
        <v>Полочка под масла с гравировкой Эфирные масла"  (7 шт.)"</v>
      </c>
      <c r="E1283" s="5" t="s">
        <v>1930</v>
      </c>
      <c r="F1283" s="11" t="s">
        <v>6081</v>
      </c>
      <c r="G1283" s="6">
        <v>2731</v>
      </c>
      <c r="H1283" t="s">
        <v>2072</v>
      </c>
      <c r="I1283" t="str">
        <f>CONCATENATE("http://opt.sauna-shops.ru/542-tablichki-vyveski-chasy/",A1283,"-",H1283,".html")</f>
        <v>http://opt.sauna-shops.ru/542-tablichki-vyveski-chasy/1506-polochka-pod-masla-s-gravirovkoj-efirnye-masla-7-sht.html</v>
      </c>
      <c r="J1283" s="2" t="str">
        <f t="shared" si="32"/>
        <v>http://opt.sauna-shops.ru/542-tablichki-vyveski-chasy/1506-polochka-pod-masla-s-gravirovkoj-efirnye-masla-7-sht.html</v>
      </c>
      <c r="K1283" s="5"/>
    </row>
    <row r="1284" spans="1:11" x14ac:dyDescent="0.25">
      <c r="A1284" s="10">
        <v>1507</v>
      </c>
      <c r="B1284" s="5" t="s">
        <v>6058</v>
      </c>
      <c r="C1284" s="5" t="s">
        <v>2073</v>
      </c>
      <c r="D1284" s="5" t="str">
        <f>HYPERLINK(I1284, C1284)</f>
        <v>Фреска банька (дед в пене)</v>
      </c>
      <c r="E1284" s="5" t="s">
        <v>1930</v>
      </c>
      <c r="F1284" s="11" t="s">
        <v>6069</v>
      </c>
      <c r="G1284" s="6">
        <v>2761</v>
      </c>
      <c r="H1284" t="s">
        <v>2074</v>
      </c>
      <c r="I1284" t="str">
        <f>CONCATENATE("http://opt.sauna-shops.ru/542-tablichki-vyveski-chasy/",A1284,"-",H1284,".html")</f>
        <v>http://opt.sauna-shops.ru/542-tablichki-vyveski-chasy/1507-freska-banka-ded-v-pene.html</v>
      </c>
      <c r="J1284" s="2" t="str">
        <f t="shared" si="32"/>
        <v>http://opt.sauna-shops.ru/542-tablichki-vyveski-chasy/1507-freska-banka-ded-v-pene.html</v>
      </c>
      <c r="K1284" s="5"/>
    </row>
    <row r="1285" spans="1:11" x14ac:dyDescent="0.25">
      <c r="A1285" s="10">
        <v>1508</v>
      </c>
      <c r="B1285" s="5" t="s">
        <v>6058</v>
      </c>
      <c r="C1285" s="5" t="s">
        <v>2075</v>
      </c>
      <c r="D1285" s="5" t="str">
        <f>HYPERLINK(I1285, C1285)</f>
        <v>Фреска банька (шайка)</v>
      </c>
      <c r="E1285" s="5" t="s">
        <v>1930</v>
      </c>
      <c r="F1285" s="11" t="s">
        <v>6063</v>
      </c>
      <c r="G1285" s="6">
        <v>2762</v>
      </c>
      <c r="H1285" t="s">
        <v>2076</v>
      </c>
      <c r="I1285" t="str">
        <f>CONCATENATE("http://opt.sauna-shops.ru/542-tablichki-vyveski-chasy/",A1285,"-",H1285,".html")</f>
        <v>http://opt.sauna-shops.ru/542-tablichki-vyveski-chasy/1508-freska-banka-shajka.html</v>
      </c>
      <c r="J1285" s="2" t="str">
        <f t="shared" si="32"/>
        <v>http://opt.sauna-shops.ru/542-tablichki-vyveski-chasy/1508-freska-banka-shajka.html</v>
      </c>
      <c r="K1285" s="5"/>
    </row>
    <row r="1286" spans="1:11" x14ac:dyDescent="0.25">
      <c r="A1286" s="10">
        <v>1509</v>
      </c>
      <c r="B1286" s="5" t="s">
        <v>6058</v>
      </c>
      <c r="C1286" s="5" t="s">
        <v>2077</v>
      </c>
      <c r="D1286" s="5" t="str">
        <f>HYPERLINK(I1286, C1286)</f>
        <v>Фреска Моя банька (полукруг)</v>
      </c>
      <c r="E1286" s="5" t="s">
        <v>1930</v>
      </c>
      <c r="F1286" s="11" t="s">
        <v>6069</v>
      </c>
      <c r="G1286" s="6">
        <v>2763</v>
      </c>
      <c r="H1286" t="s">
        <v>2078</v>
      </c>
      <c r="I1286" t="str">
        <f>CONCATENATE("http://opt.sauna-shops.ru/542-tablichki-vyveski-chasy/",A1286,"-",H1286,".html")</f>
        <v>http://opt.sauna-shops.ru/542-tablichki-vyveski-chasy/1509-freska-moya-banka-polukrug.html</v>
      </c>
      <c r="J1286" s="2" t="str">
        <f t="shared" si="32"/>
        <v>http://opt.sauna-shops.ru/542-tablichki-vyveski-chasy/1509-freska-moya-banka-polukrug.html</v>
      </c>
      <c r="K1286" s="5"/>
    </row>
    <row r="1287" spans="1:11" x14ac:dyDescent="0.25">
      <c r="A1287" s="10">
        <v>1510</v>
      </c>
      <c r="B1287" s="5" t="s">
        <v>6058</v>
      </c>
      <c r="C1287" s="5" t="s">
        <v>2079</v>
      </c>
      <c r="D1287" s="5" t="str">
        <f>HYPERLINK(I1287, C1287)</f>
        <v>Фреска парная (дед, печь)</v>
      </c>
      <c r="E1287" s="5" t="s">
        <v>1930</v>
      </c>
      <c r="F1287" s="11" t="s">
        <v>6101</v>
      </c>
      <c r="G1287" s="6">
        <v>2765</v>
      </c>
      <c r="H1287" t="s">
        <v>2080</v>
      </c>
      <c r="I1287" t="str">
        <f>CONCATENATE("http://opt.sauna-shops.ru/542-tablichki-vyveski-chasy/",A1287,"-",H1287,".html")</f>
        <v>http://opt.sauna-shops.ru/542-tablichki-vyveski-chasy/1510-freska-papnaya-ded-pech.html</v>
      </c>
      <c r="J1287" s="2" t="str">
        <f t="shared" si="32"/>
        <v>http://opt.sauna-shops.ru/542-tablichki-vyveski-chasy/1510-freska-papnaya-ded-pech.html</v>
      </c>
      <c r="K1287" s="5"/>
    </row>
    <row r="1288" spans="1:11" x14ac:dyDescent="0.25">
      <c r="A1288" s="10">
        <v>1511</v>
      </c>
      <c r="B1288" s="5" t="s">
        <v>6058</v>
      </c>
      <c r="C1288" s="5" t="s">
        <v>2081</v>
      </c>
      <c r="D1288" s="5" t="str">
        <f>HYPERLINK(I1288, C1288)</f>
        <v>Фреска Парная (дед с веником)</v>
      </c>
      <c r="E1288" s="5" t="s">
        <v>1930</v>
      </c>
      <c r="F1288" s="11" t="s">
        <v>6101</v>
      </c>
      <c r="G1288" s="6">
        <v>2766</v>
      </c>
      <c r="H1288" t="s">
        <v>2082</v>
      </c>
      <c r="I1288" t="str">
        <f>CONCATENATE("http://opt.sauna-shops.ru/542-tablichki-vyveski-chasy/",A1288,"-",H1288,".html")</f>
        <v>http://opt.sauna-shops.ru/542-tablichki-vyveski-chasy/1511-freska-parnaya-ded-s-venikom.html</v>
      </c>
      <c r="J1288" s="2" t="str">
        <f t="shared" si="32"/>
        <v>http://opt.sauna-shops.ru/542-tablichki-vyveski-chasy/1511-freska-parnaya-ded-s-venikom.html</v>
      </c>
      <c r="K1288" s="5"/>
    </row>
    <row r="1289" spans="1:11" x14ac:dyDescent="0.25">
      <c r="A1289" s="10">
        <v>1512</v>
      </c>
      <c r="B1289" s="5" t="s">
        <v>6058</v>
      </c>
      <c r="C1289" s="5" t="s">
        <v>2083</v>
      </c>
      <c r="D1289" s="5" t="str">
        <f>HYPERLINK(I1289, C1289)</f>
        <v>Фреска Парная (cтарик)</v>
      </c>
      <c r="E1289" s="5" t="s">
        <v>1930</v>
      </c>
      <c r="F1289" s="11" t="s">
        <v>6101</v>
      </c>
      <c r="G1289" s="6">
        <v>2767</v>
      </c>
      <c r="H1289" t="s">
        <v>2084</v>
      </c>
      <c r="I1289" t="str">
        <f>CONCATENATE("http://opt.sauna-shops.ru/542-tablichki-vyveski-chasy/",A1289,"-",H1289,".html")</f>
        <v>http://opt.sauna-shops.ru/542-tablichki-vyveski-chasy/1512-freska-parnaya-ctarik.html</v>
      </c>
      <c r="J1289" s="2" t="str">
        <f t="shared" si="32"/>
        <v>http://opt.sauna-shops.ru/542-tablichki-vyveski-chasy/1512-freska-parnaya-ctarik.html</v>
      </c>
      <c r="K1289" s="5"/>
    </row>
    <row r="1290" spans="1:11" x14ac:dyDescent="0.25">
      <c r="A1290" s="10">
        <v>1513</v>
      </c>
      <c r="B1290" s="5" t="s">
        <v>6058</v>
      </c>
      <c r="C1290" s="5" t="s">
        <v>2085</v>
      </c>
      <c r="D1290" s="5" t="str">
        <f>HYPERLINK(I1290, C1290)</f>
        <v>Панно из бамбука (в рамке)</v>
      </c>
      <c r="E1290" s="5" t="s">
        <v>1930</v>
      </c>
      <c r="F1290" s="11" t="s">
        <v>6143</v>
      </c>
      <c r="G1290" s="6">
        <v>2809</v>
      </c>
      <c r="H1290" t="s">
        <v>2086</v>
      </c>
      <c r="I1290" t="str">
        <f>CONCATENATE("http://opt.sauna-shops.ru/542-tablichki-vyveski-chasy/",A1290,"-",H1290,".html")</f>
        <v>http://opt.sauna-shops.ru/542-tablichki-vyveski-chasy/1513-panno-iz-bambuka-v-ramke.html</v>
      </c>
      <c r="J1290" s="2" t="str">
        <f t="shared" si="32"/>
        <v>http://opt.sauna-shops.ru/542-tablichki-vyveski-chasy/1513-panno-iz-bambuka-v-ramke.html</v>
      </c>
      <c r="K1290" s="5"/>
    </row>
    <row r="1291" spans="1:11" x14ac:dyDescent="0.25">
      <c r="A1291" s="10">
        <v>1514</v>
      </c>
      <c r="B1291" s="5" t="s">
        <v>6058</v>
      </c>
      <c r="C1291" s="5" t="s">
        <v>2087</v>
      </c>
      <c r="D1291" s="5" t="str">
        <f>HYPERLINK(I1291, C1291)</f>
        <v>Табличка большая Банька (резная)</v>
      </c>
      <c r="E1291" s="5" t="s">
        <v>1930</v>
      </c>
      <c r="F1291" s="11" t="s">
        <v>6250</v>
      </c>
      <c r="G1291" s="6">
        <v>2857</v>
      </c>
      <c r="H1291" t="s">
        <v>2088</v>
      </c>
      <c r="I1291" t="str">
        <f>CONCATENATE("http://opt.sauna-shops.ru/542-tablichki-vyveski-chasy/",A1291,"-",H1291,".html")</f>
        <v>http://opt.sauna-shops.ru/542-tablichki-vyveski-chasy/1514-tablichka-bolshaya-banka-reznaya.html</v>
      </c>
      <c r="J1291" s="2" t="str">
        <f t="shared" si="32"/>
        <v>http://opt.sauna-shops.ru/542-tablichki-vyveski-chasy/1514-tablichka-bolshaya-banka-reznaya.html</v>
      </c>
      <c r="K1291" s="5"/>
    </row>
    <row r="1292" spans="1:11" x14ac:dyDescent="0.25">
      <c r="A1292" s="10">
        <v>1515</v>
      </c>
      <c r="B1292" s="5" t="s">
        <v>6058</v>
      </c>
      <c r="C1292" s="5" t="s">
        <v>2089</v>
      </c>
      <c r="D1292" s="5" t="str">
        <f>HYPERLINK(I1292, C1292)</f>
        <v>Полка угловая трех ярусная</v>
      </c>
      <c r="E1292" s="5" t="s">
        <v>1930</v>
      </c>
      <c r="F1292" s="11" t="s">
        <v>6143</v>
      </c>
      <c r="G1292" s="6">
        <v>2879</v>
      </c>
      <c r="H1292" t="s">
        <v>2090</v>
      </c>
      <c r="I1292" t="str">
        <f>CONCATENATE("http://opt.sauna-shops.ru/542-tablichki-vyveski-chasy/",A1292,"-",H1292,".html")</f>
        <v>http://opt.sauna-shops.ru/542-tablichki-vyveski-chasy/1515-polka-uglovaya-trekh-yarusnaya.html</v>
      </c>
      <c r="J1292" s="2" t="str">
        <f t="shared" si="32"/>
        <v>http://opt.sauna-shops.ru/542-tablichki-vyveski-chasy/1515-polka-uglovaya-trekh-yarusnaya.html</v>
      </c>
      <c r="K1292" s="5"/>
    </row>
    <row r="1293" spans="1:11" x14ac:dyDescent="0.25">
      <c r="A1293" s="10">
        <v>1516</v>
      </c>
      <c r="B1293" s="5" t="s">
        <v>6058</v>
      </c>
      <c r="C1293" s="5" t="s">
        <v>2091</v>
      </c>
      <c r="D1293" s="5" t="str">
        <f>HYPERLINK(I1293, C1293)</f>
        <v>Табличка резная обр. марилкой в ассорт. (липа)</v>
      </c>
      <c r="E1293" s="5" t="s">
        <v>1930</v>
      </c>
      <c r="F1293" s="11" t="s">
        <v>6086</v>
      </c>
      <c r="G1293" s="6">
        <v>2932</v>
      </c>
      <c r="H1293" t="s">
        <v>2092</v>
      </c>
      <c r="I1293" t="str">
        <f>CONCATENATE("http://opt.sauna-shops.ru/542-tablichki-vyveski-chasy/",A1293,"-",H1293,".html")</f>
        <v>http://opt.sauna-shops.ru/542-tablichki-vyveski-chasy/1516-tablichka-reznaya-obr-marilkoj-v-assort-lipa.html</v>
      </c>
      <c r="J1293" s="2" t="str">
        <f t="shared" si="32"/>
        <v>http://opt.sauna-shops.ru/542-tablichki-vyveski-chasy/1516-tablichka-reznaya-obr-marilkoj-v-assort-lipa.html</v>
      </c>
      <c r="K1293" s="5"/>
    </row>
    <row r="1294" spans="1:11" x14ac:dyDescent="0.25">
      <c r="A1294" s="10">
        <v>1517</v>
      </c>
      <c r="B1294" s="5" t="s">
        <v>6058</v>
      </c>
      <c r="C1294" s="5" t="s">
        <v>2093</v>
      </c>
      <c r="D1294" s="5" t="str">
        <f>HYPERLINK(I1294, C1294)</f>
        <v>Подставка из можжевельника 10х12см</v>
      </c>
      <c r="E1294" s="5" t="s">
        <v>1930</v>
      </c>
      <c r="F1294" s="11" t="s">
        <v>6068</v>
      </c>
      <c r="G1294" s="6">
        <v>3090</v>
      </c>
      <c r="H1294" t="s">
        <v>2094</v>
      </c>
      <c r="I1294" t="str">
        <f>CONCATENATE("http://opt.sauna-shops.ru/542-tablichki-vyveski-chasy/",A1294,"-",H1294,".html")</f>
        <v>http://opt.sauna-shops.ru/542-tablichki-vyveski-chasy/1517-podstavka-iz-mozhzhevelnika-10kh12sm.html</v>
      </c>
      <c r="J1294" s="2" t="str">
        <f t="shared" si="32"/>
        <v>http://opt.sauna-shops.ru/542-tablichki-vyveski-chasy/1517-podstavka-iz-mozhzhevelnika-10kh12sm.html</v>
      </c>
      <c r="K1294" s="5"/>
    </row>
    <row r="1295" spans="1:11" x14ac:dyDescent="0.25">
      <c r="A1295" s="10">
        <v>1518</v>
      </c>
      <c r="B1295" s="5" t="s">
        <v>6058</v>
      </c>
      <c r="C1295" s="5" t="s">
        <v>2095</v>
      </c>
      <c r="D1295" s="5" t="str">
        <f>HYPERLINK(I1295, C1295)</f>
        <v>Фреска для банная вешалка 2 кр. (дом ваш верно охраняю)</v>
      </c>
      <c r="E1295" s="5" t="s">
        <v>1930</v>
      </c>
      <c r="F1295" s="11" t="s">
        <v>6078</v>
      </c>
      <c r="G1295" s="6">
        <v>3116</v>
      </c>
      <c r="H1295" t="s">
        <v>2096</v>
      </c>
      <c r="I1295" t="str">
        <f>CONCATENATE("http://opt.sauna-shops.ru/542-tablichki-vyveski-chasy/",A1295,"-",H1295,".html")</f>
        <v>http://opt.sauna-shops.ru/542-tablichki-vyveski-chasy/1518-freska-dlya-bannaya-veshalka-2-kr-dom-vash-verno-okhranyayu.html</v>
      </c>
      <c r="J1295" s="2" t="str">
        <f t="shared" si="32"/>
        <v>http://opt.sauna-shops.ru/542-tablichki-vyveski-chasy/1518-freska-dlya-bannaya-veshalka-2-kr-dom-vash-verno-okhranyayu.html</v>
      </c>
      <c r="K1295" s="5"/>
    </row>
    <row r="1296" spans="1:11" x14ac:dyDescent="0.25">
      <c r="A1296" s="10">
        <v>1519</v>
      </c>
      <c r="B1296" s="5" t="s">
        <v>6058</v>
      </c>
      <c r="C1296" s="5" t="s">
        <v>2097</v>
      </c>
      <c r="D1296" s="5" t="str">
        <f>HYPERLINK(I1296, C1296)</f>
        <v>Фреска банная вешалка 2кр. (счастья в ваш дом)</v>
      </c>
      <c r="E1296" s="5" t="s">
        <v>1930</v>
      </c>
      <c r="F1296" s="11" t="s">
        <v>6250</v>
      </c>
      <c r="G1296" s="6">
        <v>3118</v>
      </c>
      <c r="H1296" t="s">
        <v>2098</v>
      </c>
      <c r="I1296" t="str">
        <f>CONCATENATE("http://opt.sauna-shops.ru/542-tablichki-vyveski-chasy/",A1296,"-",H1296,".html")</f>
        <v>http://opt.sauna-shops.ru/542-tablichki-vyveski-chasy/1519-freska-bannaya-veshalka-2kr-schastya-v-vash-dom.html</v>
      </c>
      <c r="J1296" s="2" t="str">
        <f t="shared" si="32"/>
        <v>http://opt.sauna-shops.ru/542-tablichki-vyveski-chasy/1519-freska-bannaya-veshalka-2kr-schastya-v-vash-dom.html</v>
      </c>
      <c r="K1296" s="5"/>
    </row>
    <row r="1297" spans="1:11" x14ac:dyDescent="0.25">
      <c r="A1297" s="10">
        <v>1520</v>
      </c>
      <c r="B1297" s="5" t="s">
        <v>6058</v>
      </c>
      <c r="C1297" s="5" t="s">
        <v>2099</v>
      </c>
      <c r="D1297" s="5" t="str">
        <f>HYPERLINK(I1297, C1297)</f>
        <v>Полка-вешалка 5 крючков мал.</v>
      </c>
      <c r="E1297" s="5" t="s">
        <v>1930</v>
      </c>
      <c r="F1297" s="11" t="s">
        <v>6071</v>
      </c>
      <c r="G1297" s="6">
        <v>3326</v>
      </c>
      <c r="H1297" t="s">
        <v>2100</v>
      </c>
      <c r="I1297" t="str">
        <f>CONCATENATE("http://opt.sauna-shops.ru/542-tablichki-vyveski-chasy/",A1297,"-",H1297,".html")</f>
        <v>http://opt.sauna-shops.ru/542-tablichki-vyveski-chasy/1520-polka-veshalka-5-kryuchkov-mal.html</v>
      </c>
      <c r="J1297" s="2" t="str">
        <f t="shared" si="32"/>
        <v>http://opt.sauna-shops.ru/542-tablichki-vyveski-chasy/1520-polka-veshalka-5-kryuchkov-mal.html</v>
      </c>
      <c r="K1297" s="5"/>
    </row>
    <row r="1298" spans="1:11" x14ac:dyDescent="0.25">
      <c r="A1298" s="10">
        <v>1521</v>
      </c>
      <c r="B1298" s="5" t="s">
        <v>6058</v>
      </c>
      <c r="C1298" s="5" t="s">
        <v>2101</v>
      </c>
      <c r="D1298" s="5" t="str">
        <f>HYPERLINK(I1298, C1298)</f>
        <v>Вешалка-полка 5-ти рожковая большая</v>
      </c>
      <c r="E1298" s="5" t="s">
        <v>1930</v>
      </c>
      <c r="F1298" s="11" t="s">
        <v>6099</v>
      </c>
      <c r="G1298" s="6">
        <v>3379</v>
      </c>
      <c r="H1298" t="s">
        <v>2102</v>
      </c>
      <c r="I1298" t="str">
        <f>CONCATENATE("http://opt.sauna-shops.ru/542-tablichki-vyveski-chasy/",A1298,"-",H1298,".html")</f>
        <v>http://opt.sauna-shops.ru/542-tablichki-vyveski-chasy/1521-veshalka-polka-5-ti-rozhkovaya-bolshaya.html</v>
      </c>
      <c r="J1298" s="2" t="str">
        <f t="shared" si="32"/>
        <v>http://opt.sauna-shops.ru/542-tablichki-vyveski-chasy/1521-veshalka-polka-5-ti-rozhkovaya-bolshaya.html</v>
      </c>
      <c r="K1298" s="5"/>
    </row>
    <row r="1299" spans="1:11" x14ac:dyDescent="0.25">
      <c r="A1299" s="10">
        <v>1522</v>
      </c>
      <c r="B1299" s="5" t="s">
        <v>6058</v>
      </c>
      <c r="C1299" s="5" t="s">
        <v>2103</v>
      </c>
      <c r="D1299" s="5" t="str">
        <f>HYPERLINK(I1299, C1299)</f>
        <v>Панно для бани В бане мыться – заново родиться! (лён, фреска)</v>
      </c>
      <c r="E1299" s="5" t="s">
        <v>1930</v>
      </c>
      <c r="F1299" s="11" t="s">
        <v>6074</v>
      </c>
      <c r="G1299" s="6">
        <v>3384</v>
      </c>
      <c r="H1299" t="s">
        <v>2104</v>
      </c>
      <c r="I1299" t="str">
        <f>CONCATENATE("http://opt.sauna-shops.ru/542-tablichki-vyveski-chasy/",A1299,"-",H1299,".html")</f>
        <v>http://opt.sauna-shops.ru/542-tablichki-vyveski-chasy/1522-panno-dlya-bani-v-bane-mytsya-zanovo-roditsya-lyon-freska.html</v>
      </c>
      <c r="J1299" s="2" t="str">
        <f t="shared" si="32"/>
        <v>http://opt.sauna-shops.ru/542-tablichki-vyveski-chasy/1522-panno-dlya-bani-v-bane-mytsya-zanovo-roditsya-lyon-freska.html</v>
      </c>
      <c r="K1299" s="5"/>
    </row>
    <row r="1300" spans="1:11" x14ac:dyDescent="0.25">
      <c r="A1300" s="10">
        <v>1523</v>
      </c>
      <c r="B1300" s="5" t="s">
        <v>6058</v>
      </c>
      <c r="C1300" s="5" t="s">
        <v>2105</v>
      </c>
      <c r="D1300" s="5" t="str">
        <f>HYPERLINK(I1300, C1300)</f>
        <v>Панно для бани Истина в вине, а здоровье в бане (лён, фреска)</v>
      </c>
      <c r="E1300" s="5" t="s">
        <v>1930</v>
      </c>
      <c r="F1300" s="11" t="s">
        <v>6074</v>
      </c>
      <c r="G1300" s="6">
        <v>3385</v>
      </c>
      <c r="H1300" t="s">
        <v>2106</v>
      </c>
      <c r="I1300" t="str">
        <f>CONCATENATE("http://opt.sauna-shops.ru/542-tablichki-vyveski-chasy/",A1300,"-",H1300,".html")</f>
        <v>http://opt.sauna-shops.ru/542-tablichki-vyveski-chasy/1523-panno-dlya-bani-istina-v-vine-a-zdorove-v-bane-lyon-freska.html</v>
      </c>
      <c r="J1300" s="2" t="str">
        <f t="shared" si="32"/>
        <v>http://opt.sauna-shops.ru/542-tablichki-vyveski-chasy/1523-panno-dlya-bani-istina-v-vine-a-zdorove-v-bane-lyon-freska.html</v>
      </c>
      <c r="K1300" s="5"/>
    </row>
    <row r="1301" spans="1:11" x14ac:dyDescent="0.25">
      <c r="A1301" s="10">
        <v>1524</v>
      </c>
      <c r="B1301" s="5" t="s">
        <v>6058</v>
      </c>
      <c r="C1301" s="5" t="s">
        <v>2107</v>
      </c>
      <c r="D1301" s="5" t="str">
        <f>HYPERLINK(I1301, C1301)</f>
        <v>Панно для бани Кто парится - тот не старится! (лён, фреска)</v>
      </c>
      <c r="E1301" s="5" t="s">
        <v>1930</v>
      </c>
      <c r="F1301" s="11" t="s">
        <v>6074</v>
      </c>
      <c r="G1301" s="6">
        <v>3386</v>
      </c>
      <c r="H1301" t="s">
        <v>2108</v>
      </c>
      <c r="I1301" t="str">
        <f>CONCATENATE("http://opt.sauna-shops.ru/542-tablichki-vyveski-chasy/",A1301,"-",H1301,".html")</f>
        <v>http://opt.sauna-shops.ru/542-tablichki-vyveski-chasy/1524-panno-dlya-bani-kto-paritsya-tot-ne-staritsya-lyon-freska.html</v>
      </c>
      <c r="J1301" s="2" t="str">
        <f t="shared" si="32"/>
        <v>http://opt.sauna-shops.ru/542-tablichki-vyveski-chasy/1524-panno-dlya-bani-kto-paritsya-tot-ne-staritsya-lyon-freska.html</v>
      </c>
      <c r="K1301" s="5"/>
    </row>
    <row r="1302" spans="1:11" x14ac:dyDescent="0.25">
      <c r="A1302" s="10">
        <v>1525</v>
      </c>
      <c r="B1302" s="5" t="s">
        <v>6058</v>
      </c>
      <c r="C1302" s="5" t="s">
        <v>2109</v>
      </c>
      <c r="D1302" s="5" t="str">
        <f>HYPERLINK(I1302, C1302)</f>
        <v>Панно для бани Снегом да паром, так не будешь старым (лён+ фреска)</v>
      </c>
      <c r="E1302" s="5" t="s">
        <v>1930</v>
      </c>
      <c r="F1302" s="11" t="s">
        <v>6074</v>
      </c>
      <c r="G1302" s="6">
        <v>3387</v>
      </c>
      <c r="H1302" t="s">
        <v>2110</v>
      </c>
      <c r="I1302" t="str">
        <f>CONCATENATE("http://opt.sauna-shops.ru/542-tablichki-vyveski-chasy/",A1302,"-",H1302,".html")</f>
        <v>http://opt.sauna-shops.ru/542-tablichki-vyveski-chasy/1525-panno-dlya-bani-snegom-da-parom-tak-ne-budesh-starym-lyon-freska.html</v>
      </c>
      <c r="J1302" s="2" t="str">
        <f t="shared" si="32"/>
        <v>http://opt.sauna-shops.ru/542-tablichki-vyveski-chasy/1525-panno-dlya-bani-snegom-da-parom-tak-ne-budesh-starym-lyon-freska.html</v>
      </c>
      <c r="K1302" s="5"/>
    </row>
    <row r="1303" spans="1:11" x14ac:dyDescent="0.25">
      <c r="A1303" s="10">
        <v>1526</v>
      </c>
      <c r="B1303" s="5" t="s">
        <v>6058</v>
      </c>
      <c r="C1303" s="5" t="s">
        <v>2111</v>
      </c>
      <c r="D1303" s="5" t="str">
        <f>HYPERLINK(I1303, C1303)</f>
        <v>Панно для бани Большой живот не от пива, а для пива (лён, фреска)</v>
      </c>
      <c r="E1303" s="5" t="s">
        <v>1930</v>
      </c>
      <c r="F1303" s="11" t="s">
        <v>6074</v>
      </c>
      <c r="G1303" s="6">
        <v>3388</v>
      </c>
      <c r="H1303" t="s">
        <v>2112</v>
      </c>
      <c r="I1303" t="str">
        <f>CONCATENATE("http://opt.sauna-shops.ru/542-tablichki-vyveski-chasy/",A1303,"-",H1303,".html")</f>
        <v>http://opt.sauna-shops.ru/542-tablichki-vyveski-chasy/1526-panno-dlya-bani-bolshoj-zhivot-ne-ot-piva-a-dlya-piva-lyon-freska.html</v>
      </c>
      <c r="J1303" s="2" t="str">
        <f t="shared" si="32"/>
        <v>http://opt.sauna-shops.ru/542-tablichki-vyveski-chasy/1526-panno-dlya-bani-bolshoj-zhivot-ne-ot-piva-a-dlya-piva-lyon-freska.html</v>
      </c>
      <c r="K1303" s="5"/>
    </row>
    <row r="1304" spans="1:11" x14ac:dyDescent="0.25">
      <c r="A1304" s="10">
        <v>1527</v>
      </c>
      <c r="B1304" s="5" t="s">
        <v>6058</v>
      </c>
      <c r="C1304" s="5" t="s">
        <v>2113</v>
      </c>
      <c r="D1304" s="5" t="str">
        <f>HYPERLINK(I1304, C1304)</f>
        <v>Панно для бани Веник в бане Господин  (лён, фреска)</v>
      </c>
      <c r="E1304" s="5" t="s">
        <v>1930</v>
      </c>
      <c r="F1304" s="11" t="s">
        <v>6074</v>
      </c>
      <c r="G1304" s="6">
        <v>3389</v>
      </c>
      <c r="H1304" t="s">
        <v>2114</v>
      </c>
      <c r="I1304" t="str">
        <f>CONCATENATE("http://opt.sauna-shops.ru/542-tablichki-vyveski-chasy/",A1304,"-",H1304,".html")</f>
        <v>http://opt.sauna-shops.ru/542-tablichki-vyveski-chasy/1527-panno-dlya-bani-venik-v-bane-gospodin-lyon-freska.html</v>
      </c>
      <c r="J1304" s="2" t="str">
        <f t="shared" si="32"/>
        <v>http://opt.sauna-shops.ru/542-tablichki-vyveski-chasy/1527-panno-dlya-bani-venik-v-bane-gospodin-lyon-freska.html</v>
      </c>
      <c r="K1304" s="5"/>
    </row>
    <row r="1305" spans="1:11" x14ac:dyDescent="0.25">
      <c r="A1305" s="10">
        <v>1528</v>
      </c>
      <c r="B1305" s="5" t="s">
        <v>6058</v>
      </c>
      <c r="C1305" s="5" t="s">
        <v>2115</v>
      </c>
      <c r="D1305" s="5" t="str">
        <f>HYPERLINK(I1305, C1305)</f>
        <v>Панно для бани Генералов в бане нет (лён, фреска)</v>
      </c>
      <c r="E1305" s="5" t="s">
        <v>1930</v>
      </c>
      <c r="F1305" s="11" t="s">
        <v>6074</v>
      </c>
      <c r="G1305" s="6">
        <v>3391</v>
      </c>
      <c r="H1305" t="s">
        <v>2116</v>
      </c>
      <c r="I1305" t="str">
        <f>CONCATENATE("http://opt.sauna-shops.ru/542-tablichki-vyveski-chasy/",A1305,"-",H1305,".html")</f>
        <v>http://opt.sauna-shops.ru/542-tablichki-vyveski-chasy/1528-panno-dlya-bani-generalov-v-bane-net-lyon-freska.html</v>
      </c>
      <c r="J1305" s="2" t="str">
        <f t="shared" si="32"/>
        <v>http://opt.sauna-shops.ru/542-tablichki-vyveski-chasy/1528-panno-dlya-bani-generalov-v-bane-net-lyon-freska.html</v>
      </c>
      <c r="K1305" s="5"/>
    </row>
    <row r="1306" spans="1:11" x14ac:dyDescent="0.25">
      <c r="A1306" s="10">
        <v>1529</v>
      </c>
      <c r="B1306" s="5" t="s">
        <v>6058</v>
      </c>
      <c r="C1306" s="5" t="s">
        <v>2117</v>
      </c>
      <c r="D1306" s="5" t="str">
        <f>HYPERLINK(I1306, C1306)</f>
        <v>Панно для бани Баня без пива - пар наружу! (лён, фреска)</v>
      </c>
      <c r="E1306" s="5" t="s">
        <v>1930</v>
      </c>
      <c r="F1306" s="11" t="s">
        <v>6074</v>
      </c>
      <c r="G1306" s="6">
        <v>3392</v>
      </c>
      <c r="H1306" t="s">
        <v>2118</v>
      </c>
      <c r="I1306" t="str">
        <f>CONCATENATE("http://opt.sauna-shops.ru/542-tablichki-vyveski-chasy/",A1306,"-",H1306,".html")</f>
        <v>http://opt.sauna-shops.ru/542-tablichki-vyveski-chasy/1529-panno-dlya-bani-banya-bez-piva-par-naruzhu-lyon-freska.html</v>
      </c>
      <c r="J1306" s="2" t="str">
        <f t="shared" si="32"/>
        <v>http://opt.sauna-shops.ru/542-tablichki-vyveski-chasy/1529-panno-dlya-bani-banya-bez-piva-par-naruzhu-lyon-freska.html</v>
      </c>
      <c r="K1306" s="5"/>
    </row>
    <row r="1307" spans="1:11" x14ac:dyDescent="0.25">
      <c r="A1307" s="10">
        <v>1530</v>
      </c>
      <c r="B1307" s="5" t="s">
        <v>6058</v>
      </c>
      <c r="C1307" s="5" t="s">
        <v>2119</v>
      </c>
      <c r="D1307" s="5" t="str">
        <f>HYPERLINK(I1307, C1307)</f>
        <v>Панно для бани Телу жар душе пар (лён, фреска)</v>
      </c>
      <c r="E1307" s="5" t="s">
        <v>1930</v>
      </c>
      <c r="F1307" s="11" t="s">
        <v>6074</v>
      </c>
      <c r="G1307" s="6">
        <v>3393</v>
      </c>
      <c r="H1307" t="s">
        <v>2120</v>
      </c>
      <c r="I1307" t="str">
        <f>CONCATENATE("http://opt.sauna-shops.ru/542-tablichki-vyveski-chasy/",A1307,"-",H1307,".html")</f>
        <v>http://opt.sauna-shops.ru/542-tablichki-vyveski-chasy/1530-panno-dlya-bani-telu-zhar-dushe-par-lyon-freska.html</v>
      </c>
      <c r="J1307" s="2" t="str">
        <f t="shared" si="32"/>
        <v>http://opt.sauna-shops.ru/542-tablichki-vyveski-chasy/1530-panno-dlya-bani-telu-zhar-dushe-par-lyon-freska.html</v>
      </c>
      <c r="K1307" s="5"/>
    </row>
    <row r="1308" spans="1:11" x14ac:dyDescent="0.25">
      <c r="A1308" s="10">
        <v>1531</v>
      </c>
      <c r="B1308" s="5" t="s">
        <v>6058</v>
      </c>
      <c r="C1308" s="5" t="s">
        <v>2121</v>
      </c>
      <c r="D1308" s="5" t="str">
        <f>HYPERLINK(I1308, C1308)</f>
        <v>Панно для бани Дух парной, дух святой! (лён, фреска)</v>
      </c>
      <c r="E1308" s="5" t="s">
        <v>1930</v>
      </c>
      <c r="F1308" s="11" t="s">
        <v>6074</v>
      </c>
      <c r="G1308" s="6">
        <v>3394</v>
      </c>
      <c r="H1308" t="s">
        <v>2122</v>
      </c>
      <c r="I1308" t="str">
        <f>CONCATENATE("http://opt.sauna-shops.ru/542-tablichki-vyveski-chasy/",A1308,"-",H1308,".html")</f>
        <v>http://opt.sauna-shops.ru/542-tablichki-vyveski-chasy/1531-panno-dlya-bani-dukh-parnoj-dukh-svyatoj-lyon-freska.html</v>
      </c>
      <c r="J1308" s="2" t="str">
        <f t="shared" si="32"/>
        <v>http://opt.sauna-shops.ru/542-tablichki-vyveski-chasy/1531-panno-dlya-bani-dukh-parnoj-dukh-svyatoj-lyon-freska.html</v>
      </c>
      <c r="K1308" s="5"/>
    </row>
    <row r="1309" spans="1:11" x14ac:dyDescent="0.25">
      <c r="A1309" s="10">
        <v>1532</v>
      </c>
      <c r="B1309" s="5" t="s">
        <v>6058</v>
      </c>
      <c r="C1309" s="5" t="s">
        <v>2123</v>
      </c>
      <c r="D1309" s="5" t="str">
        <f>HYPERLINK(I1309, C1309)</f>
        <v>Панно-картина бук в ассортименте</v>
      </c>
      <c r="E1309" s="5" t="s">
        <v>1930</v>
      </c>
      <c r="F1309" s="11" t="s">
        <v>6099</v>
      </c>
      <c r="G1309" s="6">
        <v>3466</v>
      </c>
      <c r="H1309" t="s">
        <v>2124</v>
      </c>
      <c r="I1309" t="str">
        <f>CONCATENATE("http://opt.sauna-shops.ru/542-tablichki-vyveski-chasy/",A1309,"-",H1309,".html")</f>
        <v>http://opt.sauna-shops.ru/542-tablichki-vyveski-chasy/1532-panno-kartina-buk-v-assortimente.html</v>
      </c>
      <c r="J1309" s="2" t="str">
        <f t="shared" si="32"/>
        <v>http://opt.sauna-shops.ru/542-tablichki-vyveski-chasy/1532-panno-kartina-buk-v-assortimente.html</v>
      </c>
      <c r="K1309" s="5"/>
    </row>
    <row r="1310" spans="1:11" x14ac:dyDescent="0.25">
      <c r="A1310" s="10">
        <v>1533</v>
      </c>
      <c r="B1310" s="5" t="s">
        <v>6058</v>
      </c>
      <c r="C1310" s="5" t="s">
        <v>2125</v>
      </c>
      <c r="D1310" s="5" t="str">
        <f>HYPERLINK(I1310, C1310)</f>
        <v>Вешалка угловая с полкой  4 крючка</v>
      </c>
      <c r="E1310" s="5" t="s">
        <v>1930</v>
      </c>
      <c r="F1310" s="11" t="s">
        <v>6071</v>
      </c>
      <c r="G1310" s="6">
        <v>3503</v>
      </c>
      <c r="H1310" t="s">
        <v>2126</v>
      </c>
      <c r="I1310" t="str">
        <f>CONCATENATE("http://opt.sauna-shops.ru/542-tablichki-vyveski-chasy/",A1310,"-",H1310,".html")</f>
        <v>http://opt.sauna-shops.ru/542-tablichki-vyveski-chasy/1533-veshalka-uglovaya-s-polkoj-4-kryuchka.html</v>
      </c>
      <c r="J1310" s="2" t="str">
        <f t="shared" si="32"/>
        <v>http://opt.sauna-shops.ru/542-tablichki-vyveski-chasy/1533-veshalka-uglovaya-s-polkoj-4-kryuchka.html</v>
      </c>
      <c r="K1310" s="5"/>
    </row>
    <row r="1311" spans="1:11" x14ac:dyDescent="0.25">
      <c r="A1311" s="10">
        <v>1534</v>
      </c>
      <c r="B1311" s="5" t="s">
        <v>6058</v>
      </c>
      <c r="C1311" s="5" t="s">
        <v>2127</v>
      </c>
      <c r="D1311" s="5" t="str">
        <f>HYPERLINK(I1311, C1311)</f>
        <v>Полка под 7 масел (бук)</v>
      </c>
      <c r="E1311" s="5" t="s">
        <v>1930</v>
      </c>
      <c r="F1311" s="11" t="s">
        <v>6250</v>
      </c>
      <c r="G1311" s="6">
        <v>3517</v>
      </c>
      <c r="H1311" t="s">
        <v>2128</v>
      </c>
      <c r="I1311" t="str">
        <f>CONCATENATE("http://opt.sauna-shops.ru/542-tablichki-vyveski-chasy/",A1311,"-",H1311,".html")</f>
        <v>http://opt.sauna-shops.ru/542-tablichki-vyveski-chasy/1534-polka-pod-7-masel-buk.html</v>
      </c>
      <c r="J1311" s="2" t="str">
        <f t="shared" si="32"/>
        <v>http://opt.sauna-shops.ru/542-tablichki-vyveski-chasy/1534-polka-pod-7-masel-buk.html</v>
      </c>
      <c r="K1311" s="5"/>
    </row>
    <row r="1312" spans="1:11" x14ac:dyDescent="0.25">
      <c r="A1312" s="10">
        <v>1535</v>
      </c>
      <c r="B1312" s="5" t="s">
        <v>6058</v>
      </c>
      <c r="C1312" s="5" t="s">
        <v>2129</v>
      </c>
      <c r="D1312" s="5" t="str">
        <f>HYPERLINK(I1312, C1312)</f>
        <v>Полка + 4 рожка</v>
      </c>
      <c r="E1312" s="5" t="s">
        <v>1930</v>
      </c>
      <c r="F1312" s="11" t="s">
        <v>6080</v>
      </c>
      <c r="G1312" s="6">
        <v>3535</v>
      </c>
      <c r="H1312" t="s">
        <v>2130</v>
      </c>
      <c r="I1312" t="str">
        <f>CONCATENATE("http://opt.sauna-shops.ru/542-tablichki-vyveski-chasy/",A1312,"-",H1312,".html")</f>
        <v>http://opt.sauna-shops.ru/542-tablichki-vyveski-chasy/1535-polka-4-rozhka.html</v>
      </c>
      <c r="J1312" s="2" t="str">
        <f t="shared" si="32"/>
        <v>http://opt.sauna-shops.ru/542-tablichki-vyveski-chasy/1535-polka-4-rozhka.html</v>
      </c>
      <c r="K1312" s="5"/>
    </row>
    <row r="1313" spans="1:11" x14ac:dyDescent="0.25">
      <c r="A1313" s="10">
        <v>1536</v>
      </c>
      <c r="B1313" s="5" t="s">
        <v>6058</v>
      </c>
      <c r="C1313" s="5" t="s">
        <v>2131</v>
      </c>
      <c r="D1313" s="5" t="str">
        <f>HYPERLINK(I1313, C1313)</f>
        <v>Полочка под масла 3 шт. с гравировкой</v>
      </c>
      <c r="E1313" s="5" t="s">
        <v>1930</v>
      </c>
      <c r="F1313" s="11" t="s">
        <v>6166</v>
      </c>
      <c r="G1313" s="6">
        <v>3665</v>
      </c>
      <c r="H1313" t="s">
        <v>2132</v>
      </c>
      <c r="I1313" t="str">
        <f>CONCATENATE("http://opt.sauna-shops.ru/542-tablichki-vyveski-chasy/",A1313,"-",H1313,".html")</f>
        <v>http://opt.sauna-shops.ru/542-tablichki-vyveski-chasy/1536-polochka-pod-masla-3-sht-s-gravirovkoj.html</v>
      </c>
      <c r="J1313" s="2" t="str">
        <f t="shared" si="32"/>
        <v>http://opt.sauna-shops.ru/542-tablichki-vyveski-chasy/1536-polochka-pod-masla-3-sht-s-gravirovkoj.html</v>
      </c>
      <c r="K1313" s="5"/>
    </row>
    <row r="1314" spans="1:11" x14ac:dyDescent="0.25">
      <c r="A1314" s="10">
        <v>1537</v>
      </c>
      <c r="B1314" s="5" t="s">
        <v>6058</v>
      </c>
      <c r="C1314" s="5" t="s">
        <v>2133</v>
      </c>
      <c r="D1314" s="5" t="str">
        <f>HYPERLINK(I1314, C1314)</f>
        <v>Полочка под масла 5 штук с гравировкой</v>
      </c>
      <c r="E1314" s="5" t="s">
        <v>1930</v>
      </c>
      <c r="F1314" s="11" t="s">
        <v>6094</v>
      </c>
      <c r="G1314" s="6">
        <v>3666</v>
      </c>
      <c r="H1314" t="s">
        <v>2134</v>
      </c>
      <c r="I1314" t="str">
        <f>CONCATENATE("http://opt.sauna-shops.ru/542-tablichki-vyveski-chasy/",A1314,"-",H1314,".html")</f>
        <v>http://opt.sauna-shops.ru/542-tablichki-vyveski-chasy/1537-polochka-pod-masla-5-shtuk-s-gravirovkoj.html</v>
      </c>
      <c r="J1314" s="2" t="str">
        <f t="shared" si="32"/>
        <v>http://opt.sauna-shops.ru/542-tablichki-vyveski-chasy/1537-polochka-pod-masla-5-shtuk-s-gravirovkoj.html</v>
      </c>
      <c r="K1314" s="5"/>
    </row>
    <row r="1315" spans="1:11" x14ac:dyDescent="0.25">
      <c r="A1315" s="10">
        <v>1538</v>
      </c>
      <c r="B1315" s="5" t="s">
        <v>6058</v>
      </c>
      <c r="C1315" s="5" t="s">
        <v>2135</v>
      </c>
      <c r="D1315" s="5" t="str">
        <f>HYPERLINK(I1315, C1315)</f>
        <v>Таблички банные в ассорт. 40х12 см</v>
      </c>
      <c r="E1315" s="5" t="s">
        <v>1930</v>
      </c>
      <c r="F1315" s="11" t="s">
        <v>6072</v>
      </c>
      <c r="G1315" s="6">
        <v>3740</v>
      </c>
      <c r="H1315" t="s">
        <v>2136</v>
      </c>
      <c r="I1315" t="str">
        <f>CONCATENATE("http://opt.sauna-shops.ru/542-tablichki-vyveski-chasy/",A1315,"-",H1315,".html")</f>
        <v>http://opt.sauna-shops.ru/542-tablichki-vyveski-chasy/1538-tablichki-bannye-v-assort-40kh12-sm.html</v>
      </c>
      <c r="J1315" s="2" t="str">
        <f t="shared" si="32"/>
        <v>http://opt.sauna-shops.ru/542-tablichki-vyveski-chasy/1538-tablichki-bannye-v-assort-40kh12-sm.html</v>
      </c>
      <c r="K1315" s="5"/>
    </row>
    <row r="1316" spans="1:11" x14ac:dyDescent="0.25">
      <c r="A1316" s="10">
        <v>1539</v>
      </c>
      <c r="B1316" s="5" t="s">
        <v>6058</v>
      </c>
      <c r="C1316" s="5" t="s">
        <v>2137</v>
      </c>
      <c r="D1316" s="5" t="str">
        <f>HYPERLINK(I1316, C1316)</f>
        <v>Фреска-ключница Денежная подкова</v>
      </c>
      <c r="E1316" s="5" t="s">
        <v>1930</v>
      </c>
      <c r="F1316" s="11" t="s">
        <v>6069</v>
      </c>
      <c r="G1316" s="6">
        <v>3749</v>
      </c>
      <c r="H1316" t="s">
        <v>2138</v>
      </c>
      <c r="I1316" t="str">
        <f>CONCATENATE("http://opt.sauna-shops.ru/542-tablichki-vyveski-chasy/",A1316,"-",H1316,".html")</f>
        <v>http://opt.sauna-shops.ru/542-tablichki-vyveski-chasy/1539-freska-klyuchnica-denezhnaya-podkova.html</v>
      </c>
      <c r="J1316" s="2" t="str">
        <f t="shared" si="32"/>
        <v>http://opt.sauna-shops.ru/542-tablichki-vyveski-chasy/1539-freska-klyuchnica-denezhnaya-podkova.html</v>
      </c>
      <c r="K1316" s="5"/>
    </row>
    <row r="1317" spans="1:11" x14ac:dyDescent="0.25">
      <c r="A1317" s="10">
        <v>1540</v>
      </c>
      <c r="B1317" s="5" t="s">
        <v>6058</v>
      </c>
      <c r="C1317" s="5" t="s">
        <v>2139</v>
      </c>
      <c r="D1317" s="5" t="str">
        <f>HYPERLINK(I1317, C1317)</f>
        <v>Фреска-ключница На счастье</v>
      </c>
      <c r="E1317" s="5" t="s">
        <v>1930</v>
      </c>
      <c r="F1317" s="11" t="s">
        <v>6069</v>
      </c>
      <c r="G1317" s="6">
        <v>3750</v>
      </c>
      <c r="H1317" t="s">
        <v>2140</v>
      </c>
      <c r="I1317" t="str">
        <f>CONCATENATE("http://opt.sauna-shops.ru/542-tablichki-vyveski-chasy/",A1317,"-",H1317,".html")</f>
        <v>http://opt.sauna-shops.ru/542-tablichki-vyveski-chasy/1540-freska-klyuchnica-na-schaste.html</v>
      </c>
      <c r="J1317" s="2" t="str">
        <f t="shared" si="32"/>
        <v>http://opt.sauna-shops.ru/542-tablichki-vyveski-chasy/1540-freska-klyuchnica-na-schaste.html</v>
      </c>
      <c r="K1317" s="5"/>
    </row>
    <row r="1318" spans="1:11" x14ac:dyDescent="0.25">
      <c r="A1318" s="10">
        <v>1541</v>
      </c>
      <c r="B1318" s="5" t="s">
        <v>6058</v>
      </c>
      <c r="C1318" s="5" t="s">
        <v>2141</v>
      </c>
      <c r="D1318" s="5" t="str">
        <f>HYPERLINK(I1318, C1318)</f>
        <v>Фреска-ключница Оберегаю Ваш Дом</v>
      </c>
      <c r="E1318" s="5" t="s">
        <v>1930</v>
      </c>
      <c r="F1318" s="11" t="s">
        <v>6069</v>
      </c>
      <c r="G1318" s="6">
        <v>3751</v>
      </c>
      <c r="H1318" t="s">
        <v>2142</v>
      </c>
      <c r="I1318" t="str">
        <f>CONCATENATE("http://opt.sauna-shops.ru/542-tablichki-vyveski-chasy/",A1318,"-",H1318,".html")</f>
        <v>http://opt.sauna-shops.ru/542-tablichki-vyveski-chasy/1541-freska-klyuchnica-oberegayu-vash-dom.html</v>
      </c>
      <c r="J1318" s="2" t="str">
        <f t="shared" si="32"/>
        <v>http://opt.sauna-shops.ru/542-tablichki-vyveski-chasy/1541-freska-klyuchnica-oberegayu-vash-dom.html</v>
      </c>
      <c r="K1318" s="5"/>
    </row>
    <row r="1319" spans="1:11" x14ac:dyDescent="0.25">
      <c r="A1319" s="10">
        <v>1542</v>
      </c>
      <c r="B1319" s="5" t="s">
        <v>6058</v>
      </c>
      <c r="C1319" s="5" t="s">
        <v>2143</v>
      </c>
      <c r="D1319" s="5" t="str">
        <f>HYPERLINK(I1319, C1319)</f>
        <v>Фреска-ключница Деньги в Дом</v>
      </c>
      <c r="E1319" s="5" t="s">
        <v>1930</v>
      </c>
      <c r="F1319" s="11" t="s">
        <v>6069</v>
      </c>
      <c r="G1319" s="6">
        <v>3752</v>
      </c>
      <c r="H1319" t="s">
        <v>2144</v>
      </c>
      <c r="I1319" t="str">
        <f>CONCATENATE("http://opt.sauna-shops.ru/542-tablichki-vyveski-chasy/",A1319,"-",H1319,".html")</f>
        <v>http://opt.sauna-shops.ru/542-tablichki-vyveski-chasy/1542-freska-klyuchnica-dengi-v-dom.html</v>
      </c>
      <c r="J1319" s="2" t="str">
        <f t="shared" si="32"/>
        <v>http://opt.sauna-shops.ru/542-tablichki-vyveski-chasy/1542-freska-klyuchnica-dengi-v-dom.html</v>
      </c>
      <c r="K1319" s="5"/>
    </row>
    <row r="1320" spans="1:11" x14ac:dyDescent="0.25">
      <c r="A1320" s="10">
        <v>1543</v>
      </c>
      <c r="B1320" s="5" t="s">
        <v>6058</v>
      </c>
      <c r="C1320" s="5" t="s">
        <v>2145</v>
      </c>
      <c r="D1320" s="5" t="str">
        <f>HYPERLINK(I1320, C1320)</f>
        <v>Вешалка с  полкой 3 крючка</v>
      </c>
      <c r="E1320" s="5" t="s">
        <v>1930</v>
      </c>
      <c r="F1320" s="11" t="s">
        <v>6071</v>
      </c>
      <c r="G1320" s="6">
        <v>3859</v>
      </c>
      <c r="H1320" t="s">
        <v>2146</v>
      </c>
      <c r="I1320" t="str">
        <f>CONCATENATE("http://opt.sauna-shops.ru/542-tablichki-vyveski-chasy/",A1320,"-",H1320,".html")</f>
        <v>http://opt.sauna-shops.ru/542-tablichki-vyveski-chasy/1543-veshalka-s-polkoj-3-kryuchka.html</v>
      </c>
      <c r="J1320" s="2" t="str">
        <f t="shared" si="32"/>
        <v>http://opt.sauna-shops.ru/542-tablichki-vyveski-chasy/1543-veshalka-s-polkoj-3-kryuchka.html</v>
      </c>
      <c r="K1320" s="5"/>
    </row>
    <row r="1321" spans="1:11" x14ac:dyDescent="0.25">
      <c r="A1321" s="10">
        <v>1544</v>
      </c>
      <c r="B1321" s="5" t="s">
        <v>6058</v>
      </c>
      <c r="C1321" s="5" t="s">
        <v>2147</v>
      </c>
      <c r="D1321" s="5" t="str">
        <f>HYPERLINK(I1321, C1321)</f>
        <v>Полочка  3 масла + 2 вешалки</v>
      </c>
      <c r="E1321" s="5" t="s">
        <v>1930</v>
      </c>
      <c r="F1321" s="11" t="s">
        <v>6077</v>
      </c>
      <c r="G1321" s="6">
        <v>3873</v>
      </c>
      <c r="H1321" t="s">
        <v>2148</v>
      </c>
      <c r="I1321" t="str">
        <f>CONCATENATE("http://opt.sauna-shops.ru/542-tablichki-vyveski-chasy/",A1321,"-",H1321,".html")</f>
        <v>http://opt.sauna-shops.ru/542-tablichki-vyveski-chasy/1544-polochka-3-masla-2-veshalki.html</v>
      </c>
      <c r="J1321" s="2" t="str">
        <f t="shared" si="32"/>
        <v>http://opt.sauna-shops.ru/542-tablichki-vyveski-chasy/1544-polochka-3-masla-2-veshalki.html</v>
      </c>
      <c r="K1321" s="5"/>
    </row>
    <row r="1322" spans="1:11" x14ac:dyDescent="0.25">
      <c r="A1322" s="10">
        <v>1545</v>
      </c>
      <c r="B1322" s="5" t="s">
        <v>6059</v>
      </c>
      <c r="C1322" s="5" t="s">
        <v>2149</v>
      </c>
      <c r="D1322" s="5" t="str">
        <f>HYPERLINK(I1322, C1322)</f>
        <v>Полочка под 8 масел с гравировкой</v>
      </c>
      <c r="E1322" s="5" t="s">
        <v>1930</v>
      </c>
      <c r="F1322" s="11" t="s">
        <v>6070</v>
      </c>
      <c r="G1322" s="6">
        <v>4151</v>
      </c>
      <c r="H1322" t="s">
        <v>2150</v>
      </c>
      <c r="I1322" t="str">
        <f>CONCATENATE("http://opt.sauna-shops.ru/542-tablichki-vyveski-chasy/",A1322,"-",H1322,".html")</f>
        <v>http://opt.sauna-shops.ru/542-tablichki-vyveski-chasy/1545-polochka-pod-8-masel-s-gravirovkoj.html</v>
      </c>
      <c r="J1322" s="2" t="str">
        <f t="shared" si="32"/>
        <v>http://opt.sauna-shops.ru/542-tablichki-vyveski-chasy/1545-polochka-pod-8-masel-s-gravirovkoj.html</v>
      </c>
      <c r="K1322" s="5"/>
    </row>
    <row r="1323" spans="1:11" x14ac:dyDescent="0.25">
      <c r="A1323" s="10">
        <v>3504</v>
      </c>
      <c r="B1323" s="5" t="s">
        <v>6058</v>
      </c>
      <c r="C1323" s="5" t="s">
        <v>5685</v>
      </c>
      <c r="D1323" s="5" t="str">
        <f>HYPERLINK(I1323, C1323)</f>
        <v xml:space="preserve">Вешалка - полка большая 6 рожков (Нью) </v>
      </c>
      <c r="E1323" s="5" t="s">
        <v>1930</v>
      </c>
      <c r="F1323" s="11" t="s">
        <v>6104</v>
      </c>
      <c r="G1323" s="6">
        <v>4238</v>
      </c>
      <c r="H1323" t="s">
        <v>5686</v>
      </c>
      <c r="I1323" t="str">
        <f>CONCATENATE("http://opt.sauna-shops.ru/542-tablichki-vyveski-chasy/",A1323,"-",H1323,".html")</f>
        <v>http://opt.sauna-shops.ru/542-tablichki-vyveski-chasy/3504-veshalka-polka-bolshaya-6-rozhkov-nyu-.html</v>
      </c>
      <c r="J1323" s="2" t="str">
        <f t="shared" si="32"/>
        <v>http://opt.sauna-shops.ru/542-tablichki-vyveski-chasy/3504-veshalka-polka-bolshaya-6-rozhkov-nyu-.html</v>
      </c>
      <c r="K1323" s="5"/>
    </row>
    <row r="1324" spans="1:11" x14ac:dyDescent="0.25">
      <c r="A1324" s="10">
        <v>3505</v>
      </c>
      <c r="B1324" s="5" t="s">
        <v>6058</v>
      </c>
      <c r="C1324" s="5" t="s">
        <v>5687</v>
      </c>
      <c r="D1324" s="5" t="str">
        <f>HYPERLINK(I1324, C1324)</f>
        <v xml:space="preserve">Полка 2-х уровневая 4 рожка  М -54 </v>
      </c>
      <c r="E1324" s="5" t="s">
        <v>1930</v>
      </c>
      <c r="F1324" s="11" t="s">
        <v>6099</v>
      </c>
      <c r="G1324" s="6">
        <v>4239</v>
      </c>
      <c r="H1324" t="s">
        <v>5688</v>
      </c>
      <c r="I1324" t="str">
        <f>CONCATENATE("http://opt.sauna-shops.ru/542-tablichki-vyveski-chasy/",A1324,"-",H1324,".html")</f>
        <v>http://opt.sauna-shops.ru/542-tablichki-vyveski-chasy/3505-polka-2-kh-urovnevaya-4-rozhka-m-54-.html</v>
      </c>
      <c r="J1324" s="2" t="str">
        <f t="shared" si="32"/>
        <v>http://opt.sauna-shops.ru/542-tablichki-vyveski-chasy/3505-polka-2-kh-urovnevaya-4-rozhka-m-54-.html</v>
      </c>
      <c r="K1324" s="5"/>
    </row>
    <row r="1325" spans="1:11" x14ac:dyDescent="0.25">
      <c r="A1325" s="10">
        <v>3571</v>
      </c>
      <c r="B1325" s="5" t="s">
        <v>6058</v>
      </c>
      <c r="C1325" s="5" t="s">
        <v>5815</v>
      </c>
      <c r="D1325" s="5" t="str">
        <f>HYPERLINK(I1325, C1325)</f>
        <v xml:space="preserve">Ключница бамбук + термометр ( с лавочкой) На Здоровье 20х15 см </v>
      </c>
      <c r="E1325" s="5" t="s">
        <v>1930</v>
      </c>
      <c r="F1325" s="11" t="s">
        <v>6086</v>
      </c>
      <c r="G1325" s="6">
        <v>4240</v>
      </c>
      <c r="H1325" t="s">
        <v>5816</v>
      </c>
      <c r="I1325" t="str">
        <f>CONCATENATE("http://opt.sauna-shops.ru/542-tablichki-vyveski-chasy/",A1325,"-",H1325,".html")</f>
        <v>http://opt.sauna-shops.ru/542-tablichki-vyveski-chasy/3571-klyuchnica-bambuk-termometr-s-lavochkoj-na-zdorove-20kh15-sm-.html</v>
      </c>
      <c r="J1325" s="2" t="str">
        <f t="shared" si="32"/>
        <v>http://opt.sauna-shops.ru/542-tablichki-vyveski-chasy/3571-klyuchnica-bambuk-termometr-s-lavochkoj-na-zdorove-20kh15-sm-.html</v>
      </c>
      <c r="K1325" s="5"/>
    </row>
    <row r="1326" spans="1:11" x14ac:dyDescent="0.25">
      <c r="A1326" s="10">
        <v>3572</v>
      </c>
      <c r="B1326" s="5" t="s">
        <v>6058</v>
      </c>
      <c r="C1326" s="5" t="s">
        <v>5817</v>
      </c>
      <c r="D1326" s="5" t="str">
        <f>HYPERLINK(I1326, C1326)</f>
        <v xml:space="preserve">Ключница бамбук + термометр Сруб  25х20 см </v>
      </c>
      <c r="E1326" s="5" t="s">
        <v>1930</v>
      </c>
      <c r="F1326" s="11" t="s">
        <v>6074</v>
      </c>
      <c r="G1326" s="6">
        <v>4241</v>
      </c>
      <c r="H1326" t="s">
        <v>5818</v>
      </c>
      <c r="I1326" t="str">
        <f>CONCATENATE("http://opt.sauna-shops.ru/542-tablichki-vyveski-chasy/",A1326,"-",H1326,".html")</f>
        <v>http://opt.sauna-shops.ru/542-tablichki-vyveski-chasy/3572-klyuchnica-bambuk-termometr-srub-25kh20-sm-.html</v>
      </c>
      <c r="J1326" s="2" t="str">
        <f t="shared" si="32"/>
        <v>http://opt.sauna-shops.ru/542-tablichki-vyveski-chasy/3572-klyuchnica-bambuk-termometr-srub-25kh20-sm-.html</v>
      </c>
      <c r="K1326" s="5"/>
    </row>
    <row r="1327" spans="1:11" x14ac:dyDescent="0.25">
      <c r="A1327" s="10">
        <v>3600</v>
      </c>
      <c r="B1327" s="5" t="s">
        <v>6058</v>
      </c>
      <c r="C1327" s="5" t="s">
        <v>5872</v>
      </c>
      <c r="D1327" s="5" t="str">
        <f>HYPERLINK(I1327, C1327)</f>
        <v xml:space="preserve">Полка под 3 масла + 2 вешалки </v>
      </c>
      <c r="E1327" s="5" t="s">
        <v>1930</v>
      </c>
      <c r="F1327" s="11" t="s">
        <v>6077</v>
      </c>
      <c r="G1327" s="6">
        <v>4269</v>
      </c>
      <c r="H1327" t="s">
        <v>5873</v>
      </c>
      <c r="I1327" t="str">
        <f>CONCATENATE("http://opt.sauna-shops.ru/542-tablichki-vyveski-chasy/",A1327,"-",H1327,".html")</f>
        <v>http://opt.sauna-shops.ru/542-tablichki-vyveski-chasy/3600-polka-pod-3-masla-2-veshalki-.html</v>
      </c>
      <c r="J1327" s="2" t="str">
        <f t="shared" si="32"/>
        <v>http://opt.sauna-shops.ru/542-tablichki-vyveski-chasy/3600-polka-pod-3-masla-2-veshalki-.html</v>
      </c>
      <c r="K1327" s="5"/>
    </row>
    <row r="1328" spans="1:11" x14ac:dyDescent="0.25">
      <c r="A1328" s="10">
        <v>1546</v>
      </c>
      <c r="B1328" s="5" t="s">
        <v>6058</v>
      </c>
      <c r="C1328" s="5" t="s">
        <v>2151</v>
      </c>
      <c r="D1328" s="5" t="str">
        <f>HYPERLINK(I1328, C1328)</f>
        <v>Термогигрометр Капля (SAWO)</v>
      </c>
      <c r="E1328" s="5" t="s">
        <v>2152</v>
      </c>
      <c r="F1328" s="11" t="s">
        <v>6123</v>
      </c>
      <c r="G1328" s="6">
        <v>9841</v>
      </c>
      <c r="H1328" t="s">
        <v>2153</v>
      </c>
      <c r="I1328" t="str">
        <f>CONCATENATE("http://opt.sauna-shops.ru/543-5-termometry-chasy-pesochnye/",A1328,"-",H1328,".html")</f>
        <v>http://opt.sauna-shops.ru/543-5-termometry-chasy-pesochnye/1546-termogigrometr-kaplya-sawo.html</v>
      </c>
      <c r="J1328" s="2" t="str">
        <f t="shared" ref="J1328:J1329" si="33">HYPERLINK(I1328)</f>
        <v>http://opt.sauna-shops.ru/543-5-termometry-chasy-pesochnye/1546-termogigrometr-kaplya-sawo.html</v>
      </c>
      <c r="K1328" s="5"/>
    </row>
    <row r="1329" spans="1:11" x14ac:dyDescent="0.25">
      <c r="A1329" s="10">
        <v>1547</v>
      </c>
      <c r="B1329" s="5" t="s">
        <v>6058</v>
      </c>
      <c r="C1329" s="5" t="s">
        <v>2154</v>
      </c>
      <c r="D1329" s="5" t="str">
        <f>HYPERLINK(I1329, C1329)</f>
        <v>Термогигрометр 8-ми угольный (SAWO)</v>
      </c>
      <c r="E1329" s="5" t="s">
        <v>2152</v>
      </c>
      <c r="F1329" s="11" t="s">
        <v>6123</v>
      </c>
      <c r="G1329" s="6">
        <v>9839</v>
      </c>
      <c r="H1329" t="s">
        <v>2155</v>
      </c>
      <c r="I1329" t="str">
        <f>CONCATENATE("http://opt.sauna-shops.ru/543-5-termometry-chasy-pesochnye/",A1329,"-",H1329,".html")</f>
        <v>http://opt.sauna-shops.ru/543-5-termometry-chasy-pesochnye/1547-termogigrometr-8-mi-ugolnyj-sawo.html</v>
      </c>
      <c r="J1329" s="2" t="str">
        <f t="shared" si="33"/>
        <v>http://opt.sauna-shops.ru/543-5-termometry-chasy-pesochnye/1547-termogigrometr-8-mi-ugolnyj-sawo.html</v>
      </c>
      <c r="K1329" s="5"/>
    </row>
    <row r="1330" spans="1:11" x14ac:dyDescent="0.25">
      <c r="A1330" s="10">
        <v>1548</v>
      </c>
      <c r="B1330" s="5" t="s">
        <v>6058</v>
      </c>
      <c r="C1330" s="5" t="s">
        <v>2156</v>
      </c>
      <c r="D1330" s="5" t="str">
        <f>HYPERLINK(I1330, C1330)</f>
        <v>Термогигрометр Банщик</v>
      </c>
      <c r="E1330" s="5" t="s">
        <v>2152</v>
      </c>
      <c r="F1330" s="11" t="s">
        <v>6250</v>
      </c>
      <c r="G1330" s="6">
        <v>9840</v>
      </c>
      <c r="H1330" t="s">
        <v>2157</v>
      </c>
      <c r="I1330" t="str">
        <f>CONCATENATE("http://opt.sauna-shops.ru/543-5-termometry-chasy-pesochnye/",A1330,"-",H1330,".html")</f>
        <v>http://opt.sauna-shops.ru/543-5-termometry-chasy-pesochnye/1548-termogigrometr-banshhik.html</v>
      </c>
      <c r="J1330" s="2" t="str">
        <f t="shared" ref="J1330:J1393" si="34">HYPERLINK(I1330)</f>
        <v>http://opt.sauna-shops.ru/543-5-termometry-chasy-pesochnye/1548-termogigrometr-banshhik.html</v>
      </c>
      <c r="K1330" s="5"/>
    </row>
    <row r="1331" spans="1:11" x14ac:dyDescent="0.25">
      <c r="A1331" s="10">
        <v>1549</v>
      </c>
      <c r="B1331" s="5" t="s">
        <v>6058</v>
      </c>
      <c r="C1331" s="5" t="s">
        <v>2158</v>
      </c>
      <c r="D1331" s="5" t="str">
        <f>HYPERLINK(I1331, C1331)</f>
        <v>Термогигрометр очки (SAWO)</v>
      </c>
      <c r="E1331" s="5" t="s">
        <v>2152</v>
      </c>
      <c r="F1331" s="11" t="s">
        <v>6159</v>
      </c>
      <c r="G1331" s="6">
        <v>9842</v>
      </c>
      <c r="H1331" t="s">
        <v>2159</v>
      </c>
      <c r="I1331" t="str">
        <f>CONCATENATE("http://opt.sauna-shops.ru/543-5-termometry-chasy-pesochnye/",A1331,"-",H1331,".html")</f>
        <v>http://opt.sauna-shops.ru/543-5-termometry-chasy-pesochnye/1549-termogigrometr-ochki-sawo.html</v>
      </c>
      <c r="J1331" s="2" t="str">
        <f t="shared" si="34"/>
        <v>http://opt.sauna-shops.ru/543-5-termometry-chasy-pesochnye/1549-termogigrometr-ochki-sawo.html</v>
      </c>
      <c r="K1331" s="5"/>
    </row>
    <row r="1332" spans="1:11" x14ac:dyDescent="0.25">
      <c r="A1332" s="10">
        <v>1550</v>
      </c>
      <c r="B1332" s="5" t="s">
        <v>6058</v>
      </c>
      <c r="C1332" s="5" t="s">
        <v>2160</v>
      </c>
      <c r="D1332" s="5" t="str">
        <f>HYPERLINK(I1332, C1332)</f>
        <v>Термомгигрометр Шайка""</v>
      </c>
      <c r="E1332" s="5" t="s">
        <v>2152</v>
      </c>
      <c r="F1332" s="11" t="s">
        <v>6250</v>
      </c>
      <c r="G1332" s="6">
        <v>9843</v>
      </c>
      <c r="H1332" t="s">
        <v>2161</v>
      </c>
      <c r="I1332" t="str">
        <f>CONCATENATE("http://opt.sauna-shops.ru/543-5-termometry-chasy-pesochnye/",A1332,"-",H1332,".html")</f>
        <v>http://opt.sauna-shops.ru/543-5-termometry-chasy-pesochnye/1550-termomgigrometr-shajka.html</v>
      </c>
      <c r="J1332" s="2" t="str">
        <f t="shared" si="34"/>
        <v>http://opt.sauna-shops.ru/543-5-termometry-chasy-pesochnye/1550-termomgigrometr-shajka.html</v>
      </c>
      <c r="K1332" s="5"/>
    </row>
    <row r="1333" spans="1:11" x14ac:dyDescent="0.25">
      <c r="A1333" s="10">
        <v>1551</v>
      </c>
      <c r="B1333" s="5" t="s">
        <v>6058</v>
      </c>
      <c r="C1333" s="5" t="s">
        <v>2162</v>
      </c>
      <c r="D1333" s="5" t="str">
        <f>HYPERLINK(I1333, C1333)</f>
        <v>Термогигрометр Черпак" Невский банщик"</v>
      </c>
      <c r="E1333" s="5" t="s">
        <v>2152</v>
      </c>
      <c r="F1333" s="11" t="s">
        <v>6250</v>
      </c>
      <c r="G1333" s="6">
        <v>2101</v>
      </c>
      <c r="H1333" t="s">
        <v>2163</v>
      </c>
      <c r="I1333" t="str">
        <f>CONCATENATE("http://opt.sauna-shops.ru/543-5-termometry-chasy-pesochnye/",A1333,"-",H1333,".html")</f>
        <v>http://opt.sauna-shops.ru/543-5-termometry-chasy-pesochnye/1551-termogigrometr-cherpak-nevskij-banshhik.html</v>
      </c>
      <c r="J1333" s="2" t="str">
        <f t="shared" si="34"/>
        <v>http://opt.sauna-shops.ru/543-5-termometry-chasy-pesochnye/1551-termogigrometr-cherpak-nevskij-banshhik.html</v>
      </c>
      <c r="K1333" s="5"/>
    </row>
    <row r="1334" spans="1:11" x14ac:dyDescent="0.25">
      <c r="A1334" s="10">
        <v>1552</v>
      </c>
      <c r="B1334" s="5" t="s">
        <v>6058</v>
      </c>
      <c r="C1334" s="5" t="s">
        <v>2164</v>
      </c>
      <c r="D1334" s="5" t="str">
        <f>HYPERLINK(I1334, C1334)</f>
        <v>Термометр Баня Сауна (широкий блистер)</v>
      </c>
      <c r="E1334" s="5" t="s">
        <v>2152</v>
      </c>
      <c r="F1334" s="11" t="s">
        <v>6065</v>
      </c>
      <c r="G1334" s="6">
        <v>9846</v>
      </c>
      <c r="H1334" t="s">
        <v>2165</v>
      </c>
      <c r="I1334" t="str">
        <f>CONCATENATE("http://opt.sauna-shops.ru/543-5-termometry-chasy-pesochnye/",A1334,"-",H1334,".html")</f>
        <v>http://opt.sauna-shops.ru/543-5-termometry-chasy-pesochnye/1552-termometr-banya-sauna-shirokij-blister.html</v>
      </c>
      <c r="J1334" s="2" t="str">
        <f t="shared" si="34"/>
        <v>http://opt.sauna-shops.ru/543-5-termometry-chasy-pesochnye/1552-termometr-banya-sauna-shirokij-blister.html</v>
      </c>
      <c r="K1334" s="5"/>
    </row>
    <row r="1335" spans="1:11" x14ac:dyDescent="0.25">
      <c r="A1335" s="10">
        <v>1553</v>
      </c>
      <c r="B1335" s="5" t="s">
        <v>6058</v>
      </c>
      <c r="C1335" s="5" t="s">
        <v>2166</v>
      </c>
      <c r="D1335" s="5" t="str">
        <f>HYPERLINK(I1335, C1335)</f>
        <v>Термометр для бани и сауны Банщик" БШ"</v>
      </c>
      <c r="E1335" s="5" t="s">
        <v>2152</v>
      </c>
      <c r="F1335" s="11" t="s">
        <v>6250</v>
      </c>
      <c r="G1335" s="6">
        <v>9847</v>
      </c>
      <c r="H1335" t="s">
        <v>2167</v>
      </c>
      <c r="I1335" t="str">
        <f>CONCATENATE("http://opt.sauna-shops.ru/543-5-termometry-chasy-pesochnye/",A1335,"-",H1335,".html")</f>
        <v>http://opt.sauna-shops.ru/543-5-termometry-chasy-pesochnye/1553-termometr-dlya-bani-i-sauny-banshhik-bsh.html</v>
      </c>
      <c r="J1335" s="2" t="str">
        <f t="shared" si="34"/>
        <v>http://opt.sauna-shops.ru/543-5-termometry-chasy-pesochnye/1553-termometr-dlya-bani-i-sauny-banshhik-bsh.html</v>
      </c>
      <c r="K1335" s="5"/>
    </row>
    <row r="1336" spans="1:11" x14ac:dyDescent="0.25">
      <c r="A1336" s="10">
        <v>1554</v>
      </c>
      <c r="B1336" s="5" t="s">
        <v>6058</v>
      </c>
      <c r="C1336" s="5" t="s">
        <v>2168</v>
      </c>
      <c r="D1336" s="5" t="str">
        <f>HYPERLINK(I1336, C1336)</f>
        <v>Термометр Пивная кружка""</v>
      </c>
      <c r="E1336" s="5" t="s">
        <v>2152</v>
      </c>
      <c r="F1336" s="11" t="s">
        <v>6250</v>
      </c>
      <c r="G1336" s="6">
        <v>9848</v>
      </c>
      <c r="H1336" t="s">
        <v>2169</v>
      </c>
      <c r="I1336" t="str">
        <f>CONCATENATE("http://opt.sauna-shops.ru/543-5-termometry-chasy-pesochnye/",A1336,"-",H1336,".html")</f>
        <v>http://opt.sauna-shops.ru/543-5-termometry-chasy-pesochnye/1554-termometr-pivnaya-kruzhka.html</v>
      </c>
      <c r="J1336" s="2" t="str">
        <f t="shared" si="34"/>
        <v>http://opt.sauna-shops.ru/543-5-termometry-chasy-pesochnye/1554-termometr-pivnaya-kruzhka.html</v>
      </c>
      <c r="K1336" s="5"/>
    </row>
    <row r="1337" spans="1:11" x14ac:dyDescent="0.25">
      <c r="A1337" s="10">
        <v>1555</v>
      </c>
      <c r="B1337" s="5" t="s">
        <v>6058</v>
      </c>
      <c r="C1337" s="5" t="s">
        <v>2170</v>
      </c>
      <c r="D1337" s="5" t="str">
        <f>HYPERLINK(I1337, C1337)</f>
        <v>Термометр С легким паром" малый (цветной блистер)"</v>
      </c>
      <c r="E1337" s="5" t="s">
        <v>2152</v>
      </c>
      <c r="F1337" s="11" t="s">
        <v>6096</v>
      </c>
      <c r="G1337" s="6">
        <v>9849</v>
      </c>
      <c r="H1337" t="s">
        <v>2171</v>
      </c>
      <c r="I1337" t="str">
        <f>CONCATENATE("http://opt.sauna-shops.ru/543-5-termometry-chasy-pesochnye/",A1337,"-",H1337,".html")</f>
        <v>http://opt.sauna-shops.ru/543-5-termometry-chasy-pesochnye/1555-termometr-s-legkim-parom-malyj-cvetnoj-blister.html</v>
      </c>
      <c r="J1337" s="2" t="str">
        <f t="shared" si="34"/>
        <v>http://opt.sauna-shops.ru/543-5-termometry-chasy-pesochnye/1555-termometr-s-legkim-parom-malyj-cvetnoj-blister.html</v>
      </c>
      <c r="K1337" s="5"/>
    </row>
    <row r="1338" spans="1:11" x14ac:dyDescent="0.25">
      <c r="A1338" s="10">
        <v>1556</v>
      </c>
      <c r="B1338" s="5" t="s">
        <v>6058</v>
      </c>
      <c r="C1338" s="5" t="s">
        <v>2172</v>
      </c>
      <c r="D1338" s="5" t="str">
        <f>HYPERLINK(I1338, C1338)</f>
        <v>Термометры для бани и сауны в ассорт. сред.</v>
      </c>
      <c r="E1338" s="5" t="s">
        <v>2152</v>
      </c>
      <c r="F1338" s="11" t="s">
        <v>6070</v>
      </c>
      <c r="G1338" s="6">
        <v>9853</v>
      </c>
      <c r="H1338" t="s">
        <v>2173</v>
      </c>
      <c r="I1338" t="str">
        <f>CONCATENATE("http://opt.sauna-shops.ru/543-5-termometry-chasy-pesochnye/",A1338,"-",H1338,".html")</f>
        <v>http://opt.sauna-shops.ru/543-5-termometry-chasy-pesochnye/1556-termometry-dlya-bani-i-sauny-v-assort-sred.html</v>
      </c>
      <c r="J1338" s="2" t="str">
        <f t="shared" si="34"/>
        <v>http://opt.sauna-shops.ru/543-5-termometry-chasy-pesochnye/1556-termometry-dlya-bani-i-sauny-v-assort-sred.html</v>
      </c>
      <c r="K1338" s="5"/>
    </row>
    <row r="1339" spans="1:11" x14ac:dyDescent="0.25">
      <c r="A1339" s="10">
        <v>1557</v>
      </c>
      <c r="B1339" s="5" t="s">
        <v>6058</v>
      </c>
      <c r="C1339" s="5" t="s">
        <v>2174</v>
      </c>
      <c r="D1339" s="5" t="str">
        <f>HYPERLINK(I1339, C1339)</f>
        <v>4. Термометр Сауна" (средний)"</v>
      </c>
      <c r="E1339" s="5" t="s">
        <v>2152</v>
      </c>
      <c r="F1339" s="11" t="s">
        <v>6082</v>
      </c>
      <c r="G1339" s="6">
        <v>2894</v>
      </c>
      <c r="H1339" t="s">
        <v>2175</v>
      </c>
      <c r="I1339" t="str">
        <f>CONCATENATE("http://opt.sauna-shops.ru/543-5-termometry-chasy-pesochnye/",A1339,"-",H1339,".html")</f>
        <v>http://opt.sauna-shops.ru/543-5-termometry-chasy-pesochnye/1557-4-termometr-sauna-srednij.html</v>
      </c>
      <c r="J1339" s="2" t="str">
        <f t="shared" si="34"/>
        <v>http://opt.sauna-shops.ru/543-5-termometry-chasy-pesochnye/1557-4-termometr-sauna-srednij.html</v>
      </c>
      <c r="K1339" s="5"/>
    </row>
    <row r="1340" spans="1:11" x14ac:dyDescent="0.25">
      <c r="A1340" s="10">
        <v>1558</v>
      </c>
      <c r="B1340" s="5" t="s">
        <v>6058</v>
      </c>
      <c r="C1340" s="5" t="s">
        <v>2176</v>
      </c>
      <c r="D1340" s="5" t="str">
        <f>HYPERLINK(I1340, C1340)</f>
        <v>1. Термометр Баня" малый"</v>
      </c>
      <c r="E1340" s="5" t="s">
        <v>2152</v>
      </c>
      <c r="F1340" s="11" t="s">
        <v>6068</v>
      </c>
      <c r="G1340" s="6">
        <v>2891</v>
      </c>
      <c r="H1340" t="s">
        <v>2177</v>
      </c>
      <c r="I1340" t="str">
        <f>CONCATENATE("http://opt.sauna-shops.ru/543-5-termometry-chasy-pesochnye/",A1340,"-",H1340,".html")</f>
        <v>http://opt.sauna-shops.ru/543-5-termometry-chasy-pesochnye/1558-1-termometr-banya-malyj.html</v>
      </c>
      <c r="J1340" s="2" t="str">
        <f t="shared" si="34"/>
        <v>http://opt.sauna-shops.ru/543-5-termometry-chasy-pesochnye/1558-1-termometr-banya-malyj.html</v>
      </c>
      <c r="K1340" s="5"/>
    </row>
    <row r="1341" spans="1:11" x14ac:dyDescent="0.25">
      <c r="A1341" s="10">
        <v>1559</v>
      </c>
      <c r="B1341" s="5" t="s">
        <v>6058</v>
      </c>
      <c r="C1341" s="5" t="s">
        <v>2178</v>
      </c>
      <c r="D1341" s="5" t="str">
        <f>HYPERLINK(I1341, C1341)</f>
        <v>2. Термометр Сауна" малый"</v>
      </c>
      <c r="E1341" s="5" t="s">
        <v>2152</v>
      </c>
      <c r="F1341" s="11" t="s">
        <v>6068</v>
      </c>
      <c r="G1341" s="6">
        <v>2892</v>
      </c>
      <c r="H1341" t="s">
        <v>2179</v>
      </c>
      <c r="I1341" t="str">
        <f>CONCATENATE("http://opt.sauna-shops.ru/543-5-termometry-chasy-pesochnye/",A1341,"-",H1341,".html")</f>
        <v>http://opt.sauna-shops.ru/543-5-termometry-chasy-pesochnye/1559-2-termometr-sauna-malyj.html</v>
      </c>
      <c r="J1341" s="2" t="str">
        <f t="shared" si="34"/>
        <v>http://opt.sauna-shops.ru/543-5-termometry-chasy-pesochnye/1559-2-termometr-sauna-malyj.html</v>
      </c>
      <c r="K1341" s="5"/>
    </row>
    <row r="1342" spans="1:11" x14ac:dyDescent="0.25">
      <c r="A1342" s="10">
        <v>1560</v>
      </c>
      <c r="B1342" s="5" t="s">
        <v>6058</v>
      </c>
      <c r="C1342" s="5" t="s">
        <v>2180</v>
      </c>
      <c r="D1342" s="5" t="str">
        <f>HYPERLINK(I1342, C1342)</f>
        <v>3. Термометр Баня" (средний)"</v>
      </c>
      <c r="E1342" s="5" t="s">
        <v>2152</v>
      </c>
      <c r="F1342" s="11" t="s">
        <v>6167</v>
      </c>
      <c r="G1342" s="6">
        <v>2893</v>
      </c>
      <c r="H1342" t="s">
        <v>2181</v>
      </c>
      <c r="I1342" t="str">
        <f>CONCATENATE("http://opt.sauna-shops.ru/543-5-termometry-chasy-pesochnye/",A1342,"-",H1342,".html")</f>
        <v>http://opt.sauna-shops.ru/543-5-termometry-chasy-pesochnye/1560-3-termometr-banya-srednij.html</v>
      </c>
      <c r="J1342" s="2" t="str">
        <f t="shared" si="34"/>
        <v>http://opt.sauna-shops.ru/543-5-termometry-chasy-pesochnye/1560-3-termometr-banya-srednij.html</v>
      </c>
      <c r="K1342" s="5"/>
    </row>
    <row r="1343" spans="1:11" x14ac:dyDescent="0.25">
      <c r="A1343" s="10">
        <v>1561</v>
      </c>
      <c r="B1343" s="5" t="s">
        <v>6058</v>
      </c>
      <c r="C1343" s="5" t="s">
        <v>2182</v>
      </c>
      <c r="D1343" s="5" t="str">
        <f>HYPERLINK(I1343, C1343)</f>
        <v>5. Термометр Баня" (большой)"</v>
      </c>
      <c r="E1343" s="5" t="s">
        <v>2152</v>
      </c>
      <c r="F1343" s="11" t="s">
        <v>6070</v>
      </c>
      <c r="G1343" s="6">
        <v>2895</v>
      </c>
      <c r="H1343" t="s">
        <v>2183</v>
      </c>
      <c r="I1343" t="str">
        <f>CONCATENATE("http://opt.sauna-shops.ru/543-5-termometry-chasy-pesochnye/",A1343,"-",H1343,".html")</f>
        <v>http://opt.sauna-shops.ru/543-5-termometry-chasy-pesochnye/1561-5-termometr-banya-bolshoj.html</v>
      </c>
      <c r="J1343" s="2" t="str">
        <f t="shared" si="34"/>
        <v>http://opt.sauna-shops.ru/543-5-termometry-chasy-pesochnye/1561-5-termometr-banya-bolshoj.html</v>
      </c>
      <c r="K1343" s="5"/>
    </row>
    <row r="1344" spans="1:11" x14ac:dyDescent="0.25">
      <c r="A1344" s="10">
        <v>1562</v>
      </c>
      <c r="B1344" s="5" t="s">
        <v>6058</v>
      </c>
      <c r="C1344" s="5" t="s">
        <v>2184</v>
      </c>
      <c r="D1344" s="5" t="str">
        <f>HYPERLINK(I1344, C1344)</f>
        <v>6.Термометр Сауна" (большой)"</v>
      </c>
      <c r="E1344" s="5" t="s">
        <v>2152</v>
      </c>
      <c r="F1344" s="11" t="s">
        <v>6070</v>
      </c>
      <c r="G1344" s="6">
        <v>2896</v>
      </c>
      <c r="H1344" t="s">
        <v>2185</v>
      </c>
      <c r="I1344" t="str">
        <f>CONCATENATE("http://opt.sauna-shops.ru/543-5-termometry-chasy-pesochnye/",A1344,"-",H1344,".html")</f>
        <v>http://opt.sauna-shops.ru/543-5-termometry-chasy-pesochnye/1562-6termometr-sauna-bolshoj.html</v>
      </c>
      <c r="J1344" s="2" t="str">
        <f t="shared" si="34"/>
        <v>http://opt.sauna-shops.ru/543-5-termometry-chasy-pesochnye/1562-6termometr-sauna-bolshoj.html</v>
      </c>
      <c r="K1344" s="5"/>
    </row>
    <row r="1345" spans="1:11" x14ac:dyDescent="0.25">
      <c r="A1345" s="10">
        <v>1563</v>
      </c>
      <c r="B1345" s="5" t="s">
        <v>6058</v>
      </c>
      <c r="C1345" s="5" t="s">
        <v>2186</v>
      </c>
      <c r="D1345" s="5" t="str">
        <f>HYPERLINK(I1345, C1345)</f>
        <v>Часы песочные 15 минут (коробка)</v>
      </c>
      <c r="E1345" s="5" t="s">
        <v>2152</v>
      </c>
      <c r="F1345" s="11" t="s">
        <v>6250</v>
      </c>
      <c r="G1345" s="6">
        <v>9854</v>
      </c>
      <c r="H1345" t="s">
        <v>2187</v>
      </c>
      <c r="I1345" t="str">
        <f>CONCATENATE("http://opt.sauna-shops.ru/543-5-termometry-chasy-pesochnye/",A1345,"-",H1345,".html")</f>
        <v>http://opt.sauna-shops.ru/543-5-termometry-chasy-pesochnye/1563-chasy-pesochnye-15-minut-korobka.html</v>
      </c>
      <c r="J1345" s="2" t="str">
        <f t="shared" si="34"/>
        <v>http://opt.sauna-shops.ru/543-5-termometry-chasy-pesochnye/1563-chasy-pesochnye-15-minut-korobka.html</v>
      </c>
      <c r="K1345" s="5"/>
    </row>
    <row r="1346" spans="1:11" x14ac:dyDescent="0.25">
      <c r="A1346" s="10">
        <v>1564</v>
      </c>
      <c r="B1346" s="5" t="s">
        <v>6058</v>
      </c>
      <c r="C1346" s="5" t="s">
        <v>2188</v>
      </c>
      <c r="D1346" s="5" t="str">
        <f>HYPERLINK(I1346, C1346)</f>
        <v>Термо табличка</v>
      </c>
      <c r="E1346" s="5" t="s">
        <v>2152</v>
      </c>
      <c r="F1346" s="11" t="s">
        <v>6250</v>
      </c>
      <c r="G1346" s="6">
        <v>9838</v>
      </c>
      <c r="H1346" t="s">
        <v>2189</v>
      </c>
      <c r="I1346" t="str">
        <f>CONCATENATE("http://opt.sauna-shops.ru/543-5-termometry-chasy-pesochnye/",A1346,"-",H1346,".html")</f>
        <v>http://opt.sauna-shops.ru/543-5-termometry-chasy-pesochnye/1564-termo-tablichka.html</v>
      </c>
      <c r="J1346" s="2" t="str">
        <f t="shared" si="34"/>
        <v>http://opt.sauna-shops.ru/543-5-termometry-chasy-pesochnye/1564-termo-tablichka.html</v>
      </c>
      <c r="K1346" s="5"/>
    </row>
    <row r="1347" spans="1:11" x14ac:dyDescent="0.25">
      <c r="A1347" s="10">
        <v>1565</v>
      </c>
      <c r="B1347" s="5" t="s">
        <v>6058</v>
      </c>
      <c r="C1347" s="5" t="s">
        <v>2190</v>
      </c>
      <c r="D1347" s="5" t="str">
        <f>HYPERLINK(I1347, C1347)</f>
        <v>Часы песочные 15 мин. открытая колба</v>
      </c>
      <c r="E1347" s="5" t="s">
        <v>2152</v>
      </c>
      <c r="F1347" s="11" t="s">
        <v>6064</v>
      </c>
      <c r="G1347" s="6">
        <v>9855</v>
      </c>
      <c r="H1347" t="s">
        <v>2191</v>
      </c>
      <c r="I1347" t="str">
        <f>CONCATENATE("http://opt.sauna-shops.ru/543-5-termometry-chasy-pesochnye/",A1347,"-",H1347,".html")</f>
        <v>http://opt.sauna-shops.ru/543-5-termometry-chasy-pesochnye/1565-chasy-pesochnye-15-min-otkrytaya-kolba.html</v>
      </c>
      <c r="J1347" s="2" t="str">
        <f t="shared" si="34"/>
        <v>http://opt.sauna-shops.ru/543-5-termometry-chasy-pesochnye/1565-chasy-pesochnye-15-min-otkrytaya-kolba.html</v>
      </c>
      <c r="K1347" s="5"/>
    </row>
    <row r="1348" spans="1:11" x14ac:dyDescent="0.25">
      <c r="A1348" s="10">
        <v>1566</v>
      </c>
      <c r="B1348" s="5" t="s">
        <v>6058</v>
      </c>
      <c r="C1348" s="5" t="s">
        <v>2192</v>
      </c>
      <c r="D1348" s="5" t="str">
        <f>HYPERLINK(I1348, C1348)</f>
        <v>Термометр СТ-6/60</v>
      </c>
      <c r="E1348" s="5" t="s">
        <v>2152</v>
      </c>
      <c r="F1348" s="11" t="s">
        <v>6074</v>
      </c>
      <c r="G1348" s="6">
        <v>9852</v>
      </c>
      <c r="H1348" t="s">
        <v>2193</v>
      </c>
      <c r="I1348" t="str">
        <f>CONCATENATE("http://opt.sauna-shops.ru/543-5-termometry-chasy-pesochnye/",A1348,"-",H1348,".html")</f>
        <v>http://opt.sauna-shops.ru/543-5-termometry-chasy-pesochnye/1566-termometr-st-6-60.html</v>
      </c>
      <c r="J1348" s="2" t="str">
        <f t="shared" si="34"/>
        <v>http://opt.sauna-shops.ru/543-5-termometry-chasy-pesochnye/1566-termometr-st-6-60.html</v>
      </c>
      <c r="K1348" s="5"/>
    </row>
    <row r="1349" spans="1:11" x14ac:dyDescent="0.25">
      <c r="A1349" s="10">
        <v>1567</v>
      </c>
      <c r="B1349" s="5" t="s">
        <v>6058</v>
      </c>
      <c r="C1349" s="5" t="s">
        <v>2194</v>
      </c>
      <c r="D1349" s="5" t="str">
        <f>HYPERLINK(I1349, C1349)</f>
        <v>Термометр СТ-10/10</v>
      </c>
      <c r="E1349" s="5" t="s">
        <v>2152</v>
      </c>
      <c r="F1349" s="11" t="s">
        <v>6078</v>
      </c>
      <c r="G1349" s="6">
        <v>9850</v>
      </c>
      <c r="H1349" t="s">
        <v>2195</v>
      </c>
      <c r="I1349" t="str">
        <f>CONCATENATE("http://opt.sauna-shops.ru/543-5-termometry-chasy-pesochnye/",A1349,"-",H1349,".html")</f>
        <v>http://opt.sauna-shops.ru/543-5-termometry-chasy-pesochnye/1567-termometr-st-10-10.html</v>
      </c>
      <c r="J1349" s="2" t="str">
        <f t="shared" si="34"/>
        <v>http://opt.sauna-shops.ru/543-5-termometry-chasy-pesochnye/1567-termometr-st-10-10.html</v>
      </c>
      <c r="K1349" s="5"/>
    </row>
    <row r="1350" spans="1:11" x14ac:dyDescent="0.25">
      <c r="A1350" s="10">
        <v>1568</v>
      </c>
      <c r="B1350" s="5" t="s">
        <v>6058</v>
      </c>
      <c r="C1350" s="5" t="s">
        <v>2196</v>
      </c>
      <c r="D1350" s="5" t="str">
        <f>HYPERLINK(I1350, C1350)</f>
        <v>Термометр СТ-10/60</v>
      </c>
      <c r="E1350" s="5" t="s">
        <v>2152</v>
      </c>
      <c r="F1350" s="11" t="s">
        <v>6077</v>
      </c>
      <c r="G1350" s="6">
        <v>9851</v>
      </c>
      <c r="H1350" t="s">
        <v>2197</v>
      </c>
      <c r="I1350" t="str">
        <f>CONCATENATE("http://opt.sauna-shops.ru/543-5-termometry-chasy-pesochnye/",A1350,"-",H1350,".html")</f>
        <v>http://opt.sauna-shops.ru/543-5-termometry-chasy-pesochnye/1568-termometr-st-10-60.html</v>
      </c>
      <c r="J1350" s="2" t="str">
        <f t="shared" si="34"/>
        <v>http://opt.sauna-shops.ru/543-5-termometry-chasy-pesochnye/1568-termometr-st-10-60.html</v>
      </c>
      <c r="K1350" s="5"/>
    </row>
    <row r="1351" spans="1:11" x14ac:dyDescent="0.25">
      <c r="A1351" s="10">
        <v>1569</v>
      </c>
      <c r="B1351" s="5" t="s">
        <v>6058</v>
      </c>
      <c r="C1351" s="5" t="s">
        <v>2198</v>
      </c>
      <c r="D1351" s="5" t="str">
        <f>HYPERLINK(I1351, C1351)</f>
        <v>Термометр БАНЯ блистер СТ-16/60</v>
      </c>
      <c r="E1351" s="5" t="s">
        <v>2152</v>
      </c>
      <c r="F1351" s="11" t="s">
        <v>6075</v>
      </c>
      <c r="G1351" s="6">
        <v>9845</v>
      </c>
      <c r="H1351" t="s">
        <v>2199</v>
      </c>
      <c r="I1351" t="str">
        <f>CONCATENATE("http://opt.sauna-shops.ru/543-5-termometry-chasy-pesochnye/",A1351,"-",H1351,".html")</f>
        <v>http://opt.sauna-shops.ru/543-5-termometry-chasy-pesochnye/1569-termometr-banya-blister-st-16-60.html</v>
      </c>
      <c r="J1351" s="2" t="str">
        <f t="shared" si="34"/>
        <v>http://opt.sauna-shops.ru/543-5-termometry-chasy-pesochnye/1569-termometr-banya-blister-st-16-60.html</v>
      </c>
      <c r="K1351" s="5"/>
    </row>
    <row r="1352" spans="1:11" x14ac:dyDescent="0.25">
      <c r="A1352" s="10">
        <v>1570</v>
      </c>
      <c r="B1352" s="5" t="s">
        <v>6058</v>
      </c>
      <c r="C1352" s="5" t="s">
        <v>2200</v>
      </c>
      <c r="D1352" s="5" t="str">
        <f>HYPERLINK(I1352, C1352)</f>
        <v>Термометр Веник" НБ"</v>
      </c>
      <c r="E1352" s="5" t="s">
        <v>2152</v>
      </c>
      <c r="F1352" s="11" t="s">
        <v>6250</v>
      </c>
      <c r="G1352" s="6">
        <v>2102</v>
      </c>
      <c r="H1352" t="s">
        <v>2201</v>
      </c>
      <c r="I1352" t="str">
        <f>CONCATENATE("http://opt.sauna-shops.ru/543-5-termometry-chasy-pesochnye/",A1352,"-",H1352,".html")</f>
        <v>http://opt.sauna-shops.ru/543-5-termometry-chasy-pesochnye/1570-termometr-venik-nb.html</v>
      </c>
      <c r="J1352" s="2" t="str">
        <f t="shared" si="34"/>
        <v>http://opt.sauna-shops.ru/543-5-termometry-chasy-pesochnye/1570-termometr-venik-nb.html</v>
      </c>
      <c r="K1352" s="5"/>
    </row>
    <row r="1353" spans="1:11" x14ac:dyDescent="0.25">
      <c r="A1353" s="10">
        <v>1571</v>
      </c>
      <c r="B1353" s="5" t="s">
        <v>6058</v>
      </c>
      <c r="C1353" s="5" t="s">
        <v>2202</v>
      </c>
      <c r="D1353" s="5" t="str">
        <f>HYPERLINK(I1353, C1353)</f>
        <v>Термометр для бани Избушка""</v>
      </c>
      <c r="E1353" s="5" t="s">
        <v>2152</v>
      </c>
      <c r="F1353" s="11" t="s">
        <v>6250</v>
      </c>
      <c r="G1353" s="6">
        <v>2054</v>
      </c>
      <c r="H1353" t="s">
        <v>2203</v>
      </c>
      <c r="I1353" t="str">
        <f>CONCATENATE("http://opt.sauna-shops.ru/543-5-termometry-chasy-pesochnye/",A1353,"-",H1353,".html")</f>
        <v>http://opt.sauna-shops.ru/543-5-termometry-chasy-pesochnye/1571-termometr-dlya-bani-izbushka.html</v>
      </c>
      <c r="J1353" s="2" t="str">
        <f t="shared" si="34"/>
        <v>http://opt.sauna-shops.ru/543-5-termometry-chasy-pesochnye/1571-termometr-dlya-bani-izbushka.html</v>
      </c>
      <c r="K1353" s="5"/>
    </row>
    <row r="1354" spans="1:11" x14ac:dyDescent="0.25">
      <c r="A1354" s="10">
        <v>1572</v>
      </c>
      <c r="B1354" s="5" t="s">
        <v>6058</v>
      </c>
      <c r="C1354" s="5" t="s">
        <v>2204</v>
      </c>
      <c r="D1354" s="5" t="str">
        <f>HYPERLINK(I1354, C1354)</f>
        <v>Термометр для бани Лист""</v>
      </c>
      <c r="E1354" s="5" t="s">
        <v>2152</v>
      </c>
      <c r="F1354" s="11" t="s">
        <v>6250</v>
      </c>
      <c r="G1354" s="6">
        <v>2055</v>
      </c>
      <c r="H1354" t="s">
        <v>2205</v>
      </c>
      <c r="I1354" t="str">
        <f>CONCATENATE("http://opt.sauna-shops.ru/543-5-termometry-chasy-pesochnye/",A1354,"-",H1354,".html")</f>
        <v>http://opt.sauna-shops.ru/543-5-termometry-chasy-pesochnye/1572-termometr-dlya-bani-list.html</v>
      </c>
      <c r="J1354" s="2" t="str">
        <f t="shared" si="34"/>
        <v>http://opt.sauna-shops.ru/543-5-termometry-chasy-pesochnye/1572-termometr-dlya-bani-list.html</v>
      </c>
      <c r="K1354" s="5"/>
    </row>
    <row r="1355" spans="1:11" x14ac:dyDescent="0.25">
      <c r="A1355" s="10">
        <v>1573</v>
      </c>
      <c r="B1355" s="5" t="s">
        <v>6058</v>
      </c>
      <c r="C1355" s="5" t="s">
        <v>2206</v>
      </c>
      <c r="D1355" s="5" t="str">
        <f>HYPERLINK(I1355, C1355)</f>
        <v>Термометр для бани На счастье""</v>
      </c>
      <c r="E1355" s="5" t="s">
        <v>2152</v>
      </c>
      <c r="F1355" s="11" t="s">
        <v>6250</v>
      </c>
      <c r="G1355" s="6">
        <v>2056</v>
      </c>
      <c r="H1355" t="s">
        <v>2207</v>
      </c>
      <c r="I1355" t="str">
        <f>CONCATENATE("http://opt.sauna-shops.ru/543-5-termometry-chasy-pesochnye/",A1355,"-",H1355,".html")</f>
        <v>http://opt.sauna-shops.ru/543-5-termometry-chasy-pesochnye/1573-termometr-dlya-bani-na-schaste.html</v>
      </c>
      <c r="J1355" s="2" t="str">
        <f t="shared" si="34"/>
        <v>http://opt.sauna-shops.ru/543-5-termometry-chasy-pesochnye/1573-termometr-dlya-bani-na-schaste.html</v>
      </c>
      <c r="K1355" s="5"/>
    </row>
    <row r="1356" spans="1:11" x14ac:dyDescent="0.25">
      <c r="A1356" s="10">
        <v>1574</v>
      </c>
      <c r="B1356" s="5" t="s">
        <v>6058</v>
      </c>
      <c r="C1356" s="5" t="s">
        <v>2208</v>
      </c>
      <c r="D1356" s="5" t="str">
        <f>HYPERLINK(I1356, C1356)</f>
        <v>Часы песочные 15 мин. (зак. колба)</v>
      </c>
      <c r="E1356" s="5" t="s">
        <v>2152</v>
      </c>
      <c r="F1356" s="11" t="s">
        <v>6069</v>
      </c>
      <c r="G1356" s="6">
        <v>2080</v>
      </c>
      <c r="H1356" t="s">
        <v>2209</v>
      </c>
      <c r="I1356" t="str">
        <f>CONCATENATE("http://opt.sauna-shops.ru/543-5-termometry-chasy-pesochnye/",A1356,"-",H1356,".html")</f>
        <v>http://opt.sauna-shops.ru/543-5-termometry-chasy-pesochnye/1574-chasy-pesochnye-15-min-zak-kolba.html</v>
      </c>
      <c r="J1356" s="2" t="str">
        <f t="shared" si="34"/>
        <v>http://opt.sauna-shops.ru/543-5-termometry-chasy-pesochnye/1574-chasy-pesochnye-15-min-zak-kolba.html</v>
      </c>
      <c r="K1356" s="5"/>
    </row>
    <row r="1357" spans="1:11" x14ac:dyDescent="0.25">
      <c r="A1357" s="10">
        <v>1575</v>
      </c>
      <c r="B1357" s="5" t="s">
        <v>6058</v>
      </c>
      <c r="C1357" s="5" t="s">
        <v>2210</v>
      </c>
      <c r="D1357" s="5" t="str">
        <f>HYPERLINK(I1357, C1357)</f>
        <v>Термометр подарочный №1</v>
      </c>
      <c r="E1357" s="5" t="s">
        <v>2152</v>
      </c>
      <c r="F1357" s="11" t="s">
        <v>6163</v>
      </c>
      <c r="G1357" s="6">
        <v>2082</v>
      </c>
      <c r="H1357" t="s">
        <v>2211</v>
      </c>
      <c r="I1357" t="str">
        <f>CONCATENATE("http://opt.sauna-shops.ru/543-5-termometry-chasy-pesochnye/",A1357,"-",H1357,".html")</f>
        <v>http://opt.sauna-shops.ru/543-5-termometry-chasy-pesochnye/1575-termometr-podarochnyj-1.html</v>
      </c>
      <c r="J1357" s="2" t="str">
        <f t="shared" si="34"/>
        <v>http://opt.sauna-shops.ru/543-5-termometry-chasy-pesochnye/1575-termometr-podarochnyj-1.html</v>
      </c>
      <c r="K1357" s="5"/>
    </row>
    <row r="1358" spans="1:11" x14ac:dyDescent="0.25">
      <c r="A1358" s="10">
        <v>1576</v>
      </c>
      <c r="B1358" s="5" t="s">
        <v>6058</v>
      </c>
      <c r="C1358" s="5" t="s">
        <v>2212</v>
      </c>
      <c r="D1358" s="5" t="str">
        <f>HYPERLINK(I1358, C1358)</f>
        <v>Термометр подарочный №2</v>
      </c>
      <c r="E1358" s="5" t="s">
        <v>2152</v>
      </c>
      <c r="F1358" s="11" t="s">
        <v>6163</v>
      </c>
      <c r="G1358" s="6">
        <v>2083</v>
      </c>
      <c r="H1358" t="s">
        <v>2213</v>
      </c>
      <c r="I1358" t="str">
        <f>CONCATENATE("http://opt.sauna-shops.ru/543-5-termometry-chasy-pesochnye/",A1358,"-",H1358,".html")</f>
        <v>http://opt.sauna-shops.ru/543-5-termometry-chasy-pesochnye/1576-termometr-podarochnyj-2.html</v>
      </c>
      <c r="J1358" s="2" t="str">
        <f t="shared" si="34"/>
        <v>http://opt.sauna-shops.ru/543-5-termometry-chasy-pesochnye/1576-termometr-podarochnyj-2.html</v>
      </c>
      <c r="K1358" s="5"/>
    </row>
    <row r="1359" spans="1:11" x14ac:dyDescent="0.25">
      <c r="A1359" s="10">
        <v>1577</v>
      </c>
      <c r="B1359" s="5" t="s">
        <v>6058</v>
      </c>
      <c r="C1359" s="5" t="s">
        <v>2214</v>
      </c>
      <c r="D1359" s="5" t="str">
        <f>HYPERLINK(I1359, C1359)</f>
        <v>Термометр подарочный №3</v>
      </c>
      <c r="E1359" s="5" t="s">
        <v>2152</v>
      </c>
      <c r="F1359" s="11" t="s">
        <v>6163</v>
      </c>
      <c r="G1359" s="6">
        <v>2084</v>
      </c>
      <c r="H1359" t="s">
        <v>2215</v>
      </c>
      <c r="I1359" t="str">
        <f>CONCATENATE("http://opt.sauna-shops.ru/543-5-termometry-chasy-pesochnye/",A1359,"-",H1359,".html")</f>
        <v>http://opt.sauna-shops.ru/543-5-termometry-chasy-pesochnye/1577-termometr-podarochnyj-3.html</v>
      </c>
      <c r="J1359" s="2" t="str">
        <f t="shared" si="34"/>
        <v>http://opt.sauna-shops.ru/543-5-termometry-chasy-pesochnye/1577-termometr-podarochnyj-3.html</v>
      </c>
      <c r="K1359" s="5"/>
    </row>
    <row r="1360" spans="1:11" x14ac:dyDescent="0.25">
      <c r="A1360" s="10">
        <v>1578</v>
      </c>
      <c r="B1360" s="5" t="s">
        <v>6058</v>
      </c>
      <c r="C1360" s="5" t="s">
        <v>2216</v>
      </c>
      <c r="D1360" s="5" t="str">
        <f>HYPERLINK(I1360, C1360)</f>
        <v>Термометр подарочный №4</v>
      </c>
      <c r="E1360" s="5" t="s">
        <v>2152</v>
      </c>
      <c r="F1360" s="11" t="s">
        <v>6163</v>
      </c>
      <c r="G1360" s="6">
        <v>2085</v>
      </c>
      <c r="H1360" t="s">
        <v>2217</v>
      </c>
      <c r="I1360" t="str">
        <f>CONCATENATE("http://opt.sauna-shops.ru/543-5-termometry-chasy-pesochnye/",A1360,"-",H1360,".html")</f>
        <v>http://opt.sauna-shops.ru/543-5-termometry-chasy-pesochnye/1578-termometr-podarochnyj-4.html</v>
      </c>
      <c r="J1360" s="2" t="str">
        <f t="shared" si="34"/>
        <v>http://opt.sauna-shops.ru/543-5-termometry-chasy-pesochnye/1578-termometr-podarochnyj-4.html</v>
      </c>
      <c r="K1360" s="5"/>
    </row>
    <row r="1361" spans="1:11" x14ac:dyDescent="0.25">
      <c r="A1361" s="10">
        <v>1579</v>
      </c>
      <c r="B1361" s="5" t="s">
        <v>6058</v>
      </c>
      <c r="C1361" s="5" t="s">
        <v>2218</v>
      </c>
      <c r="D1361" s="5" t="str">
        <f>HYPERLINK(I1361, C1361)</f>
        <v>Термометр Сауна Леди"  НБ"</v>
      </c>
      <c r="E1361" s="5" t="s">
        <v>2152</v>
      </c>
      <c r="F1361" s="11" t="s">
        <v>6250</v>
      </c>
      <c r="G1361" s="6">
        <v>2126</v>
      </c>
      <c r="H1361" t="s">
        <v>2219</v>
      </c>
      <c r="I1361" t="str">
        <f>CONCATENATE("http://opt.sauna-shops.ru/543-5-termometry-chasy-pesochnye/",A1361,"-",H1361,".html")</f>
        <v>http://opt.sauna-shops.ru/543-5-termometry-chasy-pesochnye/1579-termometr-sauna-ledi-nb.html</v>
      </c>
      <c r="J1361" s="2" t="str">
        <f t="shared" si="34"/>
        <v>http://opt.sauna-shops.ru/543-5-termometry-chasy-pesochnye/1579-termometr-sauna-ledi-nb.html</v>
      </c>
      <c r="K1361" s="5"/>
    </row>
    <row r="1362" spans="1:11" x14ac:dyDescent="0.25">
      <c r="A1362" s="10">
        <v>1580</v>
      </c>
      <c r="B1362" s="5" t="s">
        <v>6058</v>
      </c>
      <c r="C1362" s="5" t="s">
        <v>2220</v>
      </c>
      <c r="D1362" s="5" t="str">
        <f>HYPERLINK(I1362, C1362)</f>
        <v>Термометр спиртовой Классика бол.</v>
      </c>
      <c r="E1362" s="5" t="s">
        <v>2152</v>
      </c>
      <c r="F1362" s="11" t="s">
        <v>6250</v>
      </c>
      <c r="G1362" s="6">
        <v>2127</v>
      </c>
      <c r="H1362" t="s">
        <v>2221</v>
      </c>
      <c r="I1362" t="str">
        <f>CONCATENATE("http://opt.sauna-shops.ru/543-5-termometry-chasy-pesochnye/",A1362,"-",H1362,".html")</f>
        <v>http://opt.sauna-shops.ru/543-5-termometry-chasy-pesochnye/1580-termometr-spirtovoj-klassika-bol.html</v>
      </c>
      <c r="J1362" s="2" t="str">
        <f t="shared" si="34"/>
        <v>http://opt.sauna-shops.ru/543-5-termometry-chasy-pesochnye/1580-termometr-spirtovoj-klassika-bol.html</v>
      </c>
      <c r="K1362" s="5"/>
    </row>
    <row r="1363" spans="1:11" x14ac:dyDescent="0.25">
      <c r="A1363" s="10">
        <v>1581</v>
      </c>
      <c r="B1363" s="5" t="s">
        <v>6058</v>
      </c>
      <c r="C1363" s="5" t="s">
        <v>2222</v>
      </c>
      <c r="D1363" s="5" t="str">
        <f>HYPERLINK(I1363, C1363)</f>
        <v>Часы песочные НБ</v>
      </c>
      <c r="E1363" s="5" t="s">
        <v>2152</v>
      </c>
      <c r="F1363" s="11" t="s">
        <v>6250</v>
      </c>
      <c r="G1363" s="6">
        <v>2128</v>
      </c>
      <c r="H1363" t="s">
        <v>2223</v>
      </c>
      <c r="I1363" t="str">
        <f>CONCATENATE("http://opt.sauna-shops.ru/543-5-termometry-chasy-pesochnye/",A1363,"-",H1363,".html")</f>
        <v>http://opt.sauna-shops.ru/543-5-termometry-chasy-pesochnye/1581-chasy-pesochnye-nb.html</v>
      </c>
      <c r="J1363" s="2" t="str">
        <f t="shared" si="34"/>
        <v>http://opt.sauna-shops.ru/543-5-termometry-chasy-pesochnye/1581-chasy-pesochnye-nb.html</v>
      </c>
      <c r="K1363" s="5"/>
    </row>
    <row r="1364" spans="1:11" x14ac:dyDescent="0.25">
      <c r="A1364" s="10">
        <v>1582</v>
      </c>
      <c r="B1364" s="5" t="s">
        <v>6058</v>
      </c>
      <c r="C1364" s="5" t="s">
        <v>2224</v>
      </c>
      <c r="D1364" s="5" t="str">
        <f>HYPERLINK(I1364, C1364)</f>
        <v>Термогигрометр Банная станция</v>
      </c>
      <c r="E1364" s="5" t="s">
        <v>2152</v>
      </c>
      <c r="F1364" s="11" t="s">
        <v>6145</v>
      </c>
      <c r="G1364" s="6">
        <v>2180</v>
      </c>
      <c r="H1364" t="s">
        <v>2225</v>
      </c>
      <c r="I1364" t="str">
        <f>CONCATENATE("http://opt.sauna-shops.ru/543-5-termometry-chasy-pesochnye/",A1364,"-",H1364,".html")</f>
        <v>http://opt.sauna-shops.ru/543-5-termometry-chasy-pesochnye/1582-termogigrometr-bannaya-stanciya.html</v>
      </c>
      <c r="J1364" s="2" t="str">
        <f t="shared" si="34"/>
        <v>http://opt.sauna-shops.ru/543-5-termometry-chasy-pesochnye/1582-termogigrometr-bannaya-stanciya.html</v>
      </c>
      <c r="K1364" s="5"/>
    </row>
    <row r="1365" spans="1:11" x14ac:dyDescent="0.25">
      <c r="A1365" s="10">
        <v>1583</v>
      </c>
      <c r="B1365" s="5" t="s">
        <v>6058</v>
      </c>
      <c r="C1365" s="5" t="s">
        <v>2226</v>
      </c>
      <c r="D1365" s="5" t="str">
        <f>HYPERLINK(I1365, C1365)</f>
        <v>Термогигрометр (блистер)</v>
      </c>
      <c r="E1365" s="5" t="s">
        <v>2152</v>
      </c>
      <c r="F1365" s="11" t="s">
        <v>6250</v>
      </c>
      <c r="G1365" s="6">
        <v>2181</v>
      </c>
      <c r="H1365" t="s">
        <v>2227</v>
      </c>
      <c r="I1365" t="str">
        <f>CONCATENATE("http://opt.sauna-shops.ru/543-5-termometry-chasy-pesochnye/",A1365,"-",H1365,".html")</f>
        <v>http://opt.sauna-shops.ru/543-5-termometry-chasy-pesochnye/1583-termogigrometr-blister.html</v>
      </c>
      <c r="J1365" s="2" t="str">
        <f t="shared" si="34"/>
        <v>http://opt.sauna-shops.ru/543-5-termometry-chasy-pesochnye/1583-termogigrometr-blister.html</v>
      </c>
      <c r="K1365" s="5"/>
    </row>
    <row r="1366" spans="1:11" x14ac:dyDescent="0.25">
      <c r="A1366" s="10">
        <v>1584</v>
      </c>
      <c r="B1366" s="5" t="s">
        <v>6058</v>
      </c>
      <c r="C1366" s="5" t="s">
        <v>2228</v>
      </c>
      <c r="D1366" s="5" t="str">
        <f>HYPERLINK(I1366, C1366)</f>
        <v>Термометр СЛП (дом)</v>
      </c>
      <c r="E1366" s="5" t="s">
        <v>2152</v>
      </c>
      <c r="F1366" s="11" t="s">
        <v>6250</v>
      </c>
      <c r="G1366" s="6">
        <v>2182</v>
      </c>
      <c r="H1366" t="s">
        <v>2229</v>
      </c>
      <c r="I1366" t="str">
        <f>CONCATENATE("http://opt.sauna-shops.ru/543-5-termometry-chasy-pesochnye/",A1366,"-",H1366,".html")</f>
        <v>http://opt.sauna-shops.ru/543-5-termometry-chasy-pesochnye/1584-termometr-slp-dom.html</v>
      </c>
      <c r="J1366" s="2" t="str">
        <f t="shared" si="34"/>
        <v>http://opt.sauna-shops.ru/543-5-termometry-chasy-pesochnye/1584-termometr-slp-dom.html</v>
      </c>
      <c r="K1366" s="5"/>
    </row>
    <row r="1367" spans="1:11" x14ac:dyDescent="0.25">
      <c r="A1367" s="10">
        <v>1585</v>
      </c>
      <c r="B1367" s="5" t="s">
        <v>6058</v>
      </c>
      <c r="C1367" s="5" t="s">
        <v>2220</v>
      </c>
      <c r="D1367" s="5" t="str">
        <f>HYPERLINK(I1367, C1367)</f>
        <v>Термометр спиртовой Классика бол.</v>
      </c>
      <c r="E1367" s="5" t="s">
        <v>2152</v>
      </c>
      <c r="F1367" s="11" t="s">
        <v>6250</v>
      </c>
      <c r="G1367" s="6">
        <v>2185</v>
      </c>
      <c r="H1367" t="s">
        <v>2221</v>
      </c>
      <c r="I1367" t="str">
        <f>CONCATENATE("http://opt.sauna-shops.ru/543-5-termometry-chasy-pesochnye/",A1367,"-",H1367,".html")</f>
        <v>http://opt.sauna-shops.ru/543-5-termometry-chasy-pesochnye/1585-termometr-spirtovoj-klassika-bol.html</v>
      </c>
      <c r="J1367" s="2" t="str">
        <f t="shared" si="34"/>
        <v>http://opt.sauna-shops.ru/543-5-termometry-chasy-pesochnye/1585-termometr-spirtovoj-klassika-bol.html</v>
      </c>
      <c r="K1367" s="5"/>
    </row>
    <row r="1368" spans="1:11" x14ac:dyDescent="0.25">
      <c r="A1368" s="10">
        <v>1586</v>
      </c>
      <c r="B1368" s="5" t="s">
        <v>6058</v>
      </c>
      <c r="C1368" s="5" t="s">
        <v>2230</v>
      </c>
      <c r="D1368" s="5" t="str">
        <f>HYPERLINK(I1368, C1368)</f>
        <v>Термометр для бани zip</v>
      </c>
      <c r="E1368" s="5" t="s">
        <v>2152</v>
      </c>
      <c r="F1368" s="11" t="s">
        <v>6250</v>
      </c>
      <c r="G1368" s="6">
        <v>2268</v>
      </c>
      <c r="H1368" t="s">
        <v>2231</v>
      </c>
      <c r="I1368" t="str">
        <f>CONCATENATE("http://opt.sauna-shops.ru/543-5-termometry-chasy-pesochnye/",A1368,"-",H1368,".html")</f>
        <v>http://opt.sauna-shops.ru/543-5-termometry-chasy-pesochnye/1586-termometr-dlya-bani-zip.html</v>
      </c>
      <c r="J1368" s="2" t="str">
        <f t="shared" si="34"/>
        <v>http://opt.sauna-shops.ru/543-5-termometry-chasy-pesochnye/1586-termometr-dlya-bani-zip.html</v>
      </c>
      <c r="K1368" s="5"/>
    </row>
    <row r="1369" spans="1:11" x14ac:dyDescent="0.25">
      <c r="A1369" s="10">
        <v>1587</v>
      </c>
      <c r="B1369" s="5" t="s">
        <v>6058</v>
      </c>
      <c r="C1369" s="5" t="s">
        <v>2232</v>
      </c>
      <c r="D1369" s="5" t="str">
        <f>HYPERLINK(I1369, C1369)</f>
        <v>Термометр СЛП СТ-16</v>
      </c>
      <c r="E1369" s="5" t="s">
        <v>2152</v>
      </c>
      <c r="F1369" s="11" t="s">
        <v>6070</v>
      </c>
      <c r="G1369" s="6">
        <v>2270</v>
      </c>
      <c r="H1369" t="s">
        <v>2233</v>
      </c>
      <c r="I1369" t="str">
        <f>CONCATENATE("http://opt.sauna-shops.ru/543-5-termometry-chasy-pesochnye/",A1369,"-",H1369,".html")</f>
        <v>http://opt.sauna-shops.ru/543-5-termometry-chasy-pesochnye/1587-termometr-slp-st-16.html</v>
      </c>
      <c r="J1369" s="2" t="str">
        <f t="shared" si="34"/>
        <v>http://opt.sauna-shops.ru/543-5-termometry-chasy-pesochnye/1587-termometr-slp-st-16.html</v>
      </c>
      <c r="K1369" s="5"/>
    </row>
    <row r="1370" spans="1:11" x14ac:dyDescent="0.25">
      <c r="A1370" s="10">
        <v>1588</v>
      </c>
      <c r="B1370" s="5" t="s">
        <v>6058</v>
      </c>
      <c r="C1370" s="5" t="s">
        <v>2234</v>
      </c>
      <c r="D1370" s="5" t="str">
        <f>HYPERLINK(I1370, C1370)</f>
        <v>Термометр СТ-3-60</v>
      </c>
      <c r="E1370" s="5" t="s">
        <v>2152</v>
      </c>
      <c r="F1370" s="11" t="s">
        <v>6078</v>
      </c>
      <c r="G1370" s="6">
        <v>2271</v>
      </c>
      <c r="H1370" t="s">
        <v>2235</v>
      </c>
      <c r="I1370" t="str">
        <f>CONCATENATE("http://opt.sauna-shops.ru/543-5-termometry-chasy-pesochnye/",A1370,"-",H1370,".html")</f>
        <v>http://opt.sauna-shops.ru/543-5-termometry-chasy-pesochnye/1588-termometr-st-3-60.html</v>
      </c>
      <c r="J1370" s="2" t="str">
        <f t="shared" si="34"/>
        <v>http://opt.sauna-shops.ru/543-5-termometry-chasy-pesochnye/1588-termometr-st-3-60.html</v>
      </c>
      <c r="K1370" s="5"/>
    </row>
    <row r="1371" spans="1:11" x14ac:dyDescent="0.25">
      <c r="A1371" s="10">
        <v>1589</v>
      </c>
      <c r="B1371" s="5" t="s">
        <v>6058</v>
      </c>
      <c r="C1371" s="5" t="s">
        <v>2236</v>
      </c>
      <c r="D1371" s="5" t="str">
        <f>HYPERLINK(I1371, C1371)</f>
        <v>Термометр СТ-3-60-1</v>
      </c>
      <c r="E1371" s="5" t="s">
        <v>2152</v>
      </c>
      <c r="F1371" s="11" t="s">
        <v>6077</v>
      </c>
      <c r="G1371" s="6">
        <v>2272</v>
      </c>
      <c r="H1371" t="s">
        <v>2237</v>
      </c>
      <c r="I1371" t="str">
        <f>CONCATENATE("http://opt.sauna-shops.ru/543-5-termometry-chasy-pesochnye/",A1371,"-",H1371,".html")</f>
        <v>http://opt.sauna-shops.ru/543-5-termometry-chasy-pesochnye/1589-termometr-st-3-60-1.html</v>
      </c>
      <c r="J1371" s="2" t="str">
        <f t="shared" si="34"/>
        <v>http://opt.sauna-shops.ru/543-5-termometry-chasy-pesochnye/1589-termometr-st-3-60-1.html</v>
      </c>
      <c r="K1371" s="5"/>
    </row>
    <row r="1372" spans="1:11" x14ac:dyDescent="0.25">
      <c r="A1372" s="10">
        <v>1590</v>
      </c>
      <c r="B1372" s="5" t="s">
        <v>6058</v>
      </c>
      <c r="C1372" s="5" t="s">
        <v>2238</v>
      </c>
      <c r="D1372" s="5" t="str">
        <f>HYPERLINK(I1372, C1372)</f>
        <v>Банная станция 3 в 1 (Термометр+термотабличка+песочные часы) Б1141</v>
      </c>
      <c r="E1372" s="5" t="s">
        <v>2152</v>
      </c>
      <c r="F1372" s="11" t="s">
        <v>6250</v>
      </c>
      <c r="G1372" s="6">
        <v>2505</v>
      </c>
      <c r="H1372" t="s">
        <v>2239</v>
      </c>
      <c r="I1372" t="str">
        <f>CONCATENATE("http://opt.sauna-shops.ru/543-5-termometry-chasy-pesochnye/",A1372,"-",H1372,".html")</f>
        <v>http://opt.sauna-shops.ru/543-5-termometry-chasy-pesochnye/1590-bannaya-stanciya-3-v-1-termometrtermotablichkapesochnye-chasy-b1141.html</v>
      </c>
      <c r="J1372" s="2" t="str">
        <f t="shared" si="34"/>
        <v>http://opt.sauna-shops.ru/543-5-termometry-chasy-pesochnye/1590-bannaya-stanciya-3-v-1-termometrtermotablichkapesochnye-chasy-b1141.html</v>
      </c>
      <c r="K1372" s="5"/>
    </row>
    <row r="1373" spans="1:11" x14ac:dyDescent="0.25">
      <c r="A1373" s="10">
        <v>1591</v>
      </c>
      <c r="B1373" s="5" t="s">
        <v>6058</v>
      </c>
      <c r="C1373" s="5" t="s">
        <v>2240</v>
      </c>
      <c r="D1373" s="5" t="str">
        <f>HYPERLINK(I1373, C1373)</f>
        <v>Термометр SAUNA большой в упак.</v>
      </c>
      <c r="E1373" s="5" t="s">
        <v>2152</v>
      </c>
      <c r="F1373" s="11" t="s">
        <v>6094</v>
      </c>
      <c r="G1373" s="6">
        <v>2529</v>
      </c>
      <c r="H1373" t="s">
        <v>2241</v>
      </c>
      <c r="I1373" t="str">
        <f>CONCATENATE("http://opt.sauna-shops.ru/543-5-termometry-chasy-pesochnye/",A1373,"-",H1373,".html")</f>
        <v>http://opt.sauna-shops.ru/543-5-termometry-chasy-pesochnye/1591-termometr-sauna-bolshoj-v-upak.html</v>
      </c>
      <c r="J1373" s="2" t="str">
        <f t="shared" si="34"/>
        <v>http://opt.sauna-shops.ru/543-5-termometry-chasy-pesochnye/1591-termometr-sauna-bolshoj-v-upak.html</v>
      </c>
      <c r="K1373" s="5"/>
    </row>
    <row r="1374" spans="1:11" x14ac:dyDescent="0.25">
      <c r="A1374" s="10">
        <v>1592</v>
      </c>
      <c r="B1374" s="5" t="s">
        <v>6058</v>
      </c>
      <c r="C1374" s="5" t="s">
        <v>2242</v>
      </c>
      <c r="D1374" s="5" t="str">
        <f>HYPERLINK(I1374, C1374)</f>
        <v>Термометр Баня большой в упак.</v>
      </c>
      <c r="E1374" s="5" t="s">
        <v>2152</v>
      </c>
      <c r="F1374" s="11" t="s">
        <v>6094</v>
      </c>
      <c r="G1374" s="6">
        <v>2530</v>
      </c>
      <c r="H1374" t="s">
        <v>2243</v>
      </c>
      <c r="I1374" t="str">
        <f>CONCATENATE("http://opt.sauna-shops.ru/543-5-termometry-chasy-pesochnye/",A1374,"-",H1374,".html")</f>
        <v>http://opt.sauna-shops.ru/543-5-termometry-chasy-pesochnye/1592-termometr-banya-bolshoj-v-upak.html</v>
      </c>
      <c r="J1374" s="2" t="str">
        <f t="shared" si="34"/>
        <v>http://opt.sauna-shops.ru/543-5-termometry-chasy-pesochnye/1592-termometr-banya-bolshoj-v-upak.html</v>
      </c>
      <c r="K1374" s="5"/>
    </row>
    <row r="1375" spans="1:11" x14ac:dyDescent="0.25">
      <c r="A1375" s="10">
        <v>1593</v>
      </c>
      <c r="B1375" s="5" t="s">
        <v>6058</v>
      </c>
      <c r="C1375" s="5" t="s">
        <v>2244</v>
      </c>
      <c r="D1375" s="5" t="str">
        <f>HYPERLINK(I1375, C1375)</f>
        <v>Банная станция (часы песочн.+ термом.) в коробке</v>
      </c>
      <c r="E1375" s="5" t="s">
        <v>2152</v>
      </c>
      <c r="F1375" s="11" t="s">
        <v>6250</v>
      </c>
      <c r="G1375" s="6">
        <v>2544</v>
      </c>
      <c r="H1375" t="s">
        <v>2245</v>
      </c>
      <c r="I1375" t="str">
        <f>CONCATENATE("http://opt.sauna-shops.ru/543-5-termometry-chasy-pesochnye/",A1375,"-",H1375,".html")</f>
        <v>http://opt.sauna-shops.ru/543-5-termometry-chasy-pesochnye/1593-bannaya-stanciya-chasy-pesochn-termom-v-korobke.html</v>
      </c>
      <c r="J1375" s="2" t="str">
        <f t="shared" si="34"/>
        <v>http://opt.sauna-shops.ru/543-5-termometry-chasy-pesochnye/1593-bannaya-stanciya-chasy-pesochn-termom-v-korobke.html</v>
      </c>
      <c r="K1375" s="5"/>
    </row>
    <row r="1376" spans="1:11" x14ac:dyDescent="0.25">
      <c r="A1376" s="10">
        <v>1594</v>
      </c>
      <c r="B1376" s="5" t="s">
        <v>6058</v>
      </c>
      <c r="C1376" s="5" t="s">
        <v>2246</v>
      </c>
      <c r="D1376" s="5" t="str">
        <f>HYPERLINK(I1376, C1376)</f>
        <v>Термометр для бани в коробке СТБ-12</v>
      </c>
      <c r="E1376" s="5" t="s">
        <v>2152</v>
      </c>
      <c r="F1376" s="11" t="s">
        <v>6066</v>
      </c>
      <c r="G1376" s="6">
        <v>2604</v>
      </c>
      <c r="H1376" t="s">
        <v>2247</v>
      </c>
      <c r="I1376" t="str">
        <f>CONCATENATE("http://opt.sauna-shops.ru/543-5-termometry-chasy-pesochnye/",A1376,"-",H1376,".html")</f>
        <v>http://opt.sauna-shops.ru/543-5-termometry-chasy-pesochnye/1594-termometr-dlya-bani-v-korobke-stb-12.html</v>
      </c>
      <c r="J1376" s="2" t="str">
        <f t="shared" si="34"/>
        <v>http://opt.sauna-shops.ru/543-5-termometry-chasy-pesochnye/1594-termometr-dlya-bani-v-korobke-stb-12.html</v>
      </c>
      <c r="K1376" s="5"/>
    </row>
    <row r="1377" spans="1:11" x14ac:dyDescent="0.25">
      <c r="A1377" s="10">
        <v>1595</v>
      </c>
      <c r="B1377" s="5" t="s">
        <v>6058</v>
      </c>
      <c r="C1377" s="5" t="s">
        <v>2248</v>
      </c>
      <c r="D1377" s="5" t="str">
        <f>HYPERLINK(I1377, C1377)</f>
        <v>Термометр для бани и сауны круглый под термо стеклом. больш. (Германия)</v>
      </c>
      <c r="E1377" s="5" t="s">
        <v>2152</v>
      </c>
      <c r="F1377" s="11" t="s">
        <v>6250</v>
      </c>
      <c r="G1377" s="6">
        <v>2605</v>
      </c>
      <c r="H1377" t="s">
        <v>2249</v>
      </c>
      <c r="I1377" t="str">
        <f>CONCATENATE("http://opt.sauna-shops.ru/543-5-termometry-chasy-pesochnye/",A1377,"-",H1377,".html")</f>
        <v>http://opt.sauna-shops.ru/543-5-termometry-chasy-pesochnye/1595-termometr-dlya-bani-i-sauny-kruglyj-pod-termo-steklom-bolsh-germaniya.html</v>
      </c>
      <c r="J1377" s="2" t="str">
        <f t="shared" si="34"/>
        <v>http://opt.sauna-shops.ru/543-5-termometry-chasy-pesochnye/1595-termometr-dlya-bani-i-sauny-kruglyj-pod-termo-steklom-bolsh-germaniya.html</v>
      </c>
      <c r="K1377" s="5"/>
    </row>
    <row r="1378" spans="1:11" x14ac:dyDescent="0.25">
      <c r="A1378" s="10">
        <v>1596</v>
      </c>
      <c r="B1378" s="5" t="s">
        <v>6058</v>
      </c>
      <c r="C1378" s="5" t="s">
        <v>2250</v>
      </c>
      <c r="D1378" s="5" t="str">
        <f>HYPERLINK(I1378, C1378)</f>
        <v>Термометр для бани и сауны круглый под термо стеклом. мал. (Германия)</v>
      </c>
      <c r="E1378" s="5" t="s">
        <v>2152</v>
      </c>
      <c r="F1378" s="11" t="s">
        <v>6250</v>
      </c>
      <c r="G1378" s="6">
        <v>2606</v>
      </c>
      <c r="H1378" t="s">
        <v>2251</v>
      </c>
      <c r="I1378" t="str">
        <f>CONCATENATE("http://opt.sauna-shops.ru/543-5-termometry-chasy-pesochnye/",A1378,"-",H1378,".html")</f>
        <v>http://opt.sauna-shops.ru/543-5-termometry-chasy-pesochnye/1596-termometr-dlya-bani-i-sauny-kruglyj-pod-termo-steklom-mal-germaniya.html</v>
      </c>
      <c r="J1378" s="2" t="str">
        <f t="shared" si="34"/>
        <v>http://opt.sauna-shops.ru/543-5-termometry-chasy-pesochnye/1596-termometr-dlya-bani-i-sauny-kruglyj-pod-termo-steklom-mal-germaniya.html</v>
      </c>
      <c r="K1378" s="5"/>
    </row>
    <row r="1379" spans="1:11" x14ac:dyDescent="0.25">
      <c r="A1379" s="10">
        <v>1597</v>
      </c>
      <c r="B1379" s="5" t="s">
        <v>6058</v>
      </c>
      <c r="C1379" s="5" t="s">
        <v>2252</v>
      </c>
      <c r="D1379" s="5" t="str">
        <f>HYPERLINK(I1379, C1379)</f>
        <v>Термометр с легким паром в упак. (мал.)</v>
      </c>
      <c r="E1379" s="5" t="s">
        <v>2152</v>
      </c>
      <c r="F1379" s="11" t="s">
        <v>6095</v>
      </c>
      <c r="G1379" s="6">
        <v>2607</v>
      </c>
      <c r="H1379" t="s">
        <v>2253</v>
      </c>
      <c r="I1379" t="str">
        <f>CONCATENATE("http://opt.sauna-shops.ru/543-5-termometry-chasy-pesochnye/",A1379,"-",H1379,".html")</f>
        <v>http://opt.sauna-shops.ru/543-5-termometry-chasy-pesochnye/1597-termometr-s-legkim-parom-v-upak-mal.html</v>
      </c>
      <c r="J1379" s="2" t="str">
        <f t="shared" si="34"/>
        <v>http://opt.sauna-shops.ru/543-5-termometry-chasy-pesochnye/1597-termometr-s-legkim-parom-v-upak-mal.html</v>
      </c>
      <c r="K1379" s="5"/>
    </row>
    <row r="1380" spans="1:11" x14ac:dyDescent="0.25">
      <c r="A1380" s="10">
        <v>1598</v>
      </c>
      <c r="B1380" s="5" t="s">
        <v>6058</v>
      </c>
      <c r="C1380" s="5" t="s">
        <v>2254</v>
      </c>
      <c r="D1380" s="5" t="str">
        <f>HYPERLINK(I1380, C1380)</f>
        <v>Термометр сувенирный для бани (желто-оранж.)</v>
      </c>
      <c r="E1380" s="5" t="s">
        <v>2152</v>
      </c>
      <c r="F1380" s="11" t="s">
        <v>6082</v>
      </c>
      <c r="G1380" s="6">
        <v>2608</v>
      </c>
      <c r="H1380" t="s">
        <v>2255</v>
      </c>
      <c r="I1380" t="str">
        <f>CONCATENATE("http://opt.sauna-shops.ru/543-5-termometry-chasy-pesochnye/",A1380,"-",H1380,".html")</f>
        <v>http://opt.sauna-shops.ru/543-5-termometry-chasy-pesochnye/1598-termometr-suvenirnyj-dlya-bani-zhelto-oranzh.html</v>
      </c>
      <c r="J1380" s="2" t="str">
        <f t="shared" si="34"/>
        <v>http://opt.sauna-shops.ru/543-5-termometry-chasy-pesochnye/1598-termometr-suvenirnyj-dlya-bani-zhelto-oranzh.html</v>
      </c>
      <c r="K1380" s="5"/>
    </row>
    <row r="1381" spans="1:11" x14ac:dyDescent="0.25">
      <c r="A1381" s="10">
        <v>1599</v>
      </c>
      <c r="B1381" s="5" t="s">
        <v>6058</v>
      </c>
      <c r="C1381" s="5" t="s">
        <v>2256</v>
      </c>
      <c r="D1381" s="5" t="str">
        <f>HYPERLINK(I1381, C1381)</f>
        <v>Термометр для бани и сауны HOT  Невский банщик</v>
      </c>
      <c r="E1381" s="5" t="s">
        <v>2152</v>
      </c>
      <c r="F1381" s="11" t="s">
        <v>6250</v>
      </c>
      <c r="G1381" s="6">
        <v>2663</v>
      </c>
      <c r="H1381" t="s">
        <v>2257</v>
      </c>
      <c r="I1381" t="str">
        <f>CONCATENATE("http://opt.sauna-shops.ru/543-5-termometry-chasy-pesochnye/",A1381,"-",H1381,".html")</f>
        <v>http://opt.sauna-shops.ru/543-5-termometry-chasy-pesochnye/1599-termometr-dlya-bani-i-sauny-hot-nevskij-banshhik.html</v>
      </c>
      <c r="J1381" s="2" t="str">
        <f t="shared" si="34"/>
        <v>http://opt.sauna-shops.ru/543-5-termometry-chasy-pesochnye/1599-termometr-dlya-bani-i-sauny-hot-nevskij-banshhik.html</v>
      </c>
      <c r="K1381" s="5"/>
    </row>
    <row r="1382" spans="1:11" x14ac:dyDescent="0.25">
      <c r="A1382" s="10">
        <v>1600</v>
      </c>
      <c r="B1382" s="5" t="s">
        <v>6058</v>
      </c>
      <c r="C1382" s="5" t="s">
        <v>2258</v>
      </c>
      <c r="D1382" s="5" t="str">
        <f>HYPERLINK(I1382, C1382)</f>
        <v>Часы песочные 10 мин. №1</v>
      </c>
      <c r="E1382" s="5" t="s">
        <v>2152</v>
      </c>
      <c r="F1382" s="11" t="s">
        <v>6166</v>
      </c>
      <c r="G1382" s="6">
        <v>2668</v>
      </c>
      <c r="H1382" t="s">
        <v>2259</v>
      </c>
      <c r="I1382" t="str">
        <f>CONCATENATE("http://opt.sauna-shops.ru/543-5-termometry-chasy-pesochnye/",A1382,"-",H1382,".html")</f>
        <v>http://opt.sauna-shops.ru/543-5-termometry-chasy-pesochnye/1600-chasy-pesochnye-10-min-1.html</v>
      </c>
      <c r="J1382" s="2" t="str">
        <f t="shared" si="34"/>
        <v>http://opt.sauna-shops.ru/543-5-termometry-chasy-pesochnye/1600-chasy-pesochnye-10-min-1.html</v>
      </c>
      <c r="K1382" s="5"/>
    </row>
    <row r="1383" spans="1:11" x14ac:dyDescent="0.25">
      <c r="A1383" s="10">
        <v>1601</v>
      </c>
      <c r="B1383" s="5" t="s">
        <v>6058</v>
      </c>
      <c r="C1383" s="5" t="s">
        <v>2260</v>
      </c>
      <c r="D1383" s="5" t="str">
        <f>HYPERLINK(I1383, C1383)</f>
        <v>Часы песочные 2мин. № 3</v>
      </c>
      <c r="E1383" s="5" t="s">
        <v>2152</v>
      </c>
      <c r="F1383" s="11" t="s">
        <v>6097</v>
      </c>
      <c r="G1383" s="6">
        <v>2669</v>
      </c>
      <c r="H1383" t="s">
        <v>2261</v>
      </c>
      <c r="I1383" t="str">
        <f>CONCATENATE("http://opt.sauna-shops.ru/543-5-termometry-chasy-pesochnye/",A1383,"-",H1383,".html")</f>
        <v>http://opt.sauna-shops.ru/543-5-termometry-chasy-pesochnye/1601-chasy-pesochnye-2min-3.html</v>
      </c>
      <c r="J1383" s="2" t="str">
        <f t="shared" si="34"/>
        <v>http://opt.sauna-shops.ru/543-5-termometry-chasy-pesochnye/1601-chasy-pesochnye-2min-3.html</v>
      </c>
      <c r="K1383" s="5"/>
    </row>
    <row r="1384" spans="1:11" x14ac:dyDescent="0.25">
      <c r="A1384" s="10">
        <v>1602</v>
      </c>
      <c r="B1384" s="5" t="s">
        <v>6058</v>
      </c>
      <c r="C1384" s="5" t="s">
        <v>2262</v>
      </c>
      <c r="D1384" s="5" t="e">
        <f>HYPERLINK(I1384, C1384)</f>
        <v>#NAME?</v>
      </c>
      <c r="E1384" s="5" t="s">
        <v>2152</v>
      </c>
      <c r="F1384" s="11" t="s">
        <v>6168</v>
      </c>
      <c r="G1384" s="6">
        <v>2738</v>
      </c>
      <c r="H1384" t="e">
        <f>-2-chasy-pesochnye-20-min</f>
        <v>#NAME?</v>
      </c>
      <c r="I1384" t="e">
        <f>CONCATENATE("http://opt.sauna-shops.ru/543-5-termometry-chasy-pesochnye/",A1384,"-",H1384,".html")</f>
        <v>#NAME?</v>
      </c>
      <c r="J1384" s="2" t="e">
        <f t="shared" si="34"/>
        <v>#NAME?</v>
      </c>
      <c r="K1384" s="5"/>
    </row>
    <row r="1385" spans="1:11" x14ac:dyDescent="0.25">
      <c r="A1385" s="10">
        <v>1603</v>
      </c>
      <c r="B1385" s="5" t="s">
        <v>6058</v>
      </c>
      <c r="C1385" s="5" t="s">
        <v>2263</v>
      </c>
      <c r="D1385" s="5" t="e">
        <f>HYPERLINK(I1385, C1385)</f>
        <v>#NAME?</v>
      </c>
      <c r="E1385" s="5" t="s">
        <v>2152</v>
      </c>
      <c r="F1385" s="11" t="s">
        <v>6097</v>
      </c>
      <c r="G1385" s="6">
        <v>2739</v>
      </c>
      <c r="H1385" t="e">
        <f>-4-chasy-pesochnye-1-min</f>
        <v>#NAME?</v>
      </c>
      <c r="I1385" t="e">
        <f>CONCATENATE("http://opt.sauna-shops.ru/543-5-termometry-chasy-pesochnye/",A1385,"-",H1385,".html")</f>
        <v>#NAME?</v>
      </c>
      <c r="J1385" s="2" t="e">
        <f t="shared" si="34"/>
        <v>#NAME?</v>
      </c>
      <c r="K1385" s="5"/>
    </row>
    <row r="1386" spans="1:11" x14ac:dyDescent="0.25">
      <c r="A1386" s="10">
        <v>1604</v>
      </c>
      <c r="B1386" s="5" t="s">
        <v>6058</v>
      </c>
      <c r="C1386" s="5" t="s">
        <v>2264</v>
      </c>
      <c r="D1386" s="5" t="str">
        <f>HYPERLINK(I1386, C1386)</f>
        <v>Часы песочные 15 мин. в упак. (открытая колба)</v>
      </c>
      <c r="E1386" s="5" t="s">
        <v>2152</v>
      </c>
      <c r="F1386" s="11" t="s">
        <v>6070</v>
      </c>
      <c r="G1386" s="6">
        <v>2768</v>
      </c>
      <c r="H1386" t="s">
        <v>2265</v>
      </c>
      <c r="I1386" t="str">
        <f>CONCATENATE("http://opt.sauna-shops.ru/543-5-termometry-chasy-pesochnye/",A1386,"-",H1386,".html")</f>
        <v>http://opt.sauna-shops.ru/543-5-termometry-chasy-pesochnye/1604-chasy-pesochnye-15-min-v-upak-otkrytaya-kolba.html</v>
      </c>
      <c r="J1386" s="2" t="str">
        <f t="shared" si="34"/>
        <v>http://opt.sauna-shops.ru/543-5-termometry-chasy-pesochnye/1604-chasy-pesochnye-15-min-v-upak-otkrytaya-kolba.html</v>
      </c>
      <c r="K1386" s="5"/>
    </row>
    <row r="1387" spans="1:11" x14ac:dyDescent="0.25">
      <c r="A1387" s="10">
        <v>1605</v>
      </c>
      <c r="B1387" s="5" t="s">
        <v>6058</v>
      </c>
      <c r="C1387" s="5" t="s">
        <v>2266</v>
      </c>
      <c r="D1387" s="5" t="str">
        <f>HYPERLINK(I1387, C1387)</f>
        <v>Часы песочные 3 минуты</v>
      </c>
      <c r="E1387" s="5" t="s">
        <v>2152</v>
      </c>
      <c r="F1387" s="11" t="s">
        <v>6169</v>
      </c>
      <c r="G1387" s="6">
        <v>2862</v>
      </c>
      <c r="H1387" t="s">
        <v>2267</v>
      </c>
      <c r="I1387" t="str">
        <f>CONCATENATE("http://opt.sauna-shops.ru/543-5-termometry-chasy-pesochnye/",A1387,"-",H1387,".html")</f>
        <v>http://opt.sauna-shops.ru/543-5-termometry-chasy-pesochnye/1605-chasy-pesochnye-3-minuty.html</v>
      </c>
      <c r="J1387" s="2" t="str">
        <f t="shared" si="34"/>
        <v>http://opt.sauna-shops.ru/543-5-termometry-chasy-pesochnye/1605-chasy-pesochnye-3-minuty.html</v>
      </c>
      <c r="K1387" s="5"/>
    </row>
    <row r="1388" spans="1:11" x14ac:dyDescent="0.25">
      <c r="A1388" s="10">
        <v>1606</v>
      </c>
      <c r="B1388" s="5" t="s">
        <v>6058</v>
      </c>
      <c r="C1388" s="5" t="s">
        <v>2268</v>
      </c>
      <c r="D1388" s="5" t="str">
        <f>HYPERLINK(I1388, C1388)</f>
        <v>Часы песочные 5 минут.</v>
      </c>
      <c r="E1388" s="5" t="s">
        <v>2152</v>
      </c>
      <c r="F1388" s="11" t="s">
        <v>6170</v>
      </c>
      <c r="G1388" s="6">
        <v>2863</v>
      </c>
      <c r="H1388" t="s">
        <v>2269</v>
      </c>
      <c r="I1388" t="str">
        <f>CONCATENATE("http://opt.sauna-shops.ru/543-5-termometry-chasy-pesochnye/",A1388,"-",H1388,".html")</f>
        <v>http://opt.sauna-shops.ru/543-5-termometry-chasy-pesochnye/1606-chasy-pesochnye-5-minut.html</v>
      </c>
      <c r="J1388" s="2" t="str">
        <f t="shared" si="34"/>
        <v>http://opt.sauna-shops.ru/543-5-termometry-chasy-pesochnye/1606-chasy-pesochnye-5-minut.html</v>
      </c>
      <c r="K1388" s="5"/>
    </row>
    <row r="1389" spans="1:11" x14ac:dyDescent="0.25">
      <c r="A1389" s="10">
        <v>1607</v>
      </c>
      <c r="B1389" s="5" t="s">
        <v>6058</v>
      </c>
      <c r="C1389" s="5" t="s">
        <v>2270</v>
      </c>
      <c r="D1389" s="5" t="str">
        <f>HYPERLINK(I1389, C1389)</f>
        <v>Часы песочные 15 мин.</v>
      </c>
      <c r="E1389" s="5" t="s">
        <v>2152</v>
      </c>
      <c r="F1389" s="11" t="s">
        <v>6096</v>
      </c>
      <c r="G1389" s="6">
        <v>2935</v>
      </c>
      <c r="H1389" t="s">
        <v>2271</v>
      </c>
      <c r="I1389" t="str">
        <f>CONCATENATE("http://opt.sauna-shops.ru/543-5-termometry-chasy-pesochnye/",A1389,"-",H1389,".html")</f>
        <v>http://opt.sauna-shops.ru/543-5-termometry-chasy-pesochnye/1607-chasy-pesochnye-15-min.html</v>
      </c>
      <c r="J1389" s="2" t="str">
        <f t="shared" si="34"/>
        <v>http://opt.sauna-shops.ru/543-5-termometry-chasy-pesochnye/1607-chasy-pesochnye-15-min.html</v>
      </c>
      <c r="K1389" s="5"/>
    </row>
    <row r="1390" spans="1:11" x14ac:dyDescent="0.25">
      <c r="A1390" s="10">
        <v>1608</v>
      </c>
      <c r="B1390" s="5" t="s">
        <v>6058</v>
      </c>
      <c r="C1390" s="5" t="s">
        <v>2272</v>
      </c>
      <c r="D1390" s="5" t="str">
        <f>HYPERLINK(I1390, C1390)</f>
        <v>Термометр баня фигурный.(красно-синий блист.)</v>
      </c>
      <c r="E1390" s="5" t="s">
        <v>2152</v>
      </c>
      <c r="F1390" s="11" t="s">
        <v>6069</v>
      </c>
      <c r="G1390" s="6">
        <v>2989</v>
      </c>
      <c r="H1390" t="s">
        <v>2273</v>
      </c>
      <c r="I1390" t="str">
        <f>CONCATENATE("http://opt.sauna-shops.ru/543-5-termometry-chasy-pesochnye/",A1390,"-",H1390,".html")</f>
        <v>http://opt.sauna-shops.ru/543-5-termometry-chasy-pesochnye/1608-termometr-banya-figurnyjkrasno-sinij-blist.html</v>
      </c>
      <c r="J1390" s="2" t="str">
        <f t="shared" si="34"/>
        <v>http://opt.sauna-shops.ru/543-5-termometry-chasy-pesochnye/1608-termometr-banya-figurnyjkrasno-sinij-blist.html</v>
      </c>
      <c r="K1390" s="5"/>
    </row>
    <row r="1391" spans="1:11" x14ac:dyDescent="0.25">
      <c r="A1391" s="10">
        <v>1609</v>
      </c>
      <c r="B1391" s="5" t="s">
        <v>6058</v>
      </c>
      <c r="C1391" s="5" t="s">
        <v>2274</v>
      </c>
      <c r="D1391" s="5" t="str">
        <f>HYPERLINK(I1391, C1391)</f>
        <v>Термометр баня фигурный.(проз. блист)</v>
      </c>
      <c r="E1391" s="5" t="s">
        <v>2152</v>
      </c>
      <c r="F1391" s="11" t="s">
        <v>6069</v>
      </c>
      <c r="G1391" s="6">
        <v>2990</v>
      </c>
      <c r="H1391" t="s">
        <v>2275</v>
      </c>
      <c r="I1391" t="str">
        <f>CONCATENATE("http://opt.sauna-shops.ru/543-5-termometry-chasy-pesochnye/",A1391,"-",H1391,".html")</f>
        <v>http://opt.sauna-shops.ru/543-5-termometry-chasy-pesochnye/1609-termometr-banya-figurnyjproz-blist.html</v>
      </c>
      <c r="J1391" s="2" t="str">
        <f t="shared" si="34"/>
        <v>http://opt.sauna-shops.ru/543-5-termometry-chasy-pesochnye/1609-termometr-banya-figurnyjproz-blist.html</v>
      </c>
      <c r="K1391" s="5"/>
    </row>
    <row r="1392" spans="1:11" x14ac:dyDescent="0.25">
      <c r="A1392" s="10">
        <v>1610</v>
      </c>
      <c r="B1392" s="5" t="s">
        <v>6058</v>
      </c>
      <c r="C1392" s="5" t="s">
        <v>2276</v>
      </c>
      <c r="D1392" s="5" t="str">
        <f>HYPERLINK(I1392, C1392)</f>
        <v>Термометр классика мал. Невский банщик</v>
      </c>
      <c r="E1392" s="5" t="s">
        <v>2152</v>
      </c>
      <c r="F1392" s="11" t="s">
        <v>6250</v>
      </c>
      <c r="G1392" s="6">
        <v>3063</v>
      </c>
      <c r="H1392" t="s">
        <v>2277</v>
      </c>
      <c r="I1392" t="str">
        <f>CONCATENATE("http://opt.sauna-shops.ru/543-5-termometry-chasy-pesochnye/",A1392,"-",H1392,".html")</f>
        <v>http://opt.sauna-shops.ru/543-5-termometry-chasy-pesochnye/1610-termometr-klassika-mal-nevskij-banshhik.html</v>
      </c>
      <c r="J1392" s="2" t="str">
        <f t="shared" si="34"/>
        <v>http://opt.sauna-shops.ru/543-5-termometry-chasy-pesochnye/1610-termometr-klassika-mal-nevskij-banshhik.html</v>
      </c>
      <c r="K1392" s="5"/>
    </row>
    <row r="1393" spans="1:11" x14ac:dyDescent="0.25">
      <c r="A1393" s="10">
        <v>1611</v>
      </c>
      <c r="B1393" s="5" t="s">
        <v>6058</v>
      </c>
      <c r="C1393" s="5" t="s">
        <v>2278</v>
      </c>
      <c r="D1393" s="5" t="str">
        <f>HYPERLINK(I1393, C1393)</f>
        <v>Термометр для бассейна</v>
      </c>
      <c r="E1393" s="5" t="s">
        <v>2152</v>
      </c>
      <c r="F1393" s="11" t="s">
        <v>6140</v>
      </c>
      <c r="G1393" s="6">
        <v>3120</v>
      </c>
      <c r="H1393" t="s">
        <v>2279</v>
      </c>
      <c r="I1393" t="str">
        <f>CONCATENATE("http://opt.sauna-shops.ru/543-5-termometry-chasy-pesochnye/",A1393,"-",H1393,".html")</f>
        <v>http://opt.sauna-shops.ru/543-5-termometry-chasy-pesochnye/1611-termometr-dlya-bassejna.html</v>
      </c>
      <c r="J1393" s="2" t="str">
        <f t="shared" si="34"/>
        <v>http://opt.sauna-shops.ru/543-5-termometry-chasy-pesochnye/1611-termometr-dlya-bassejna.html</v>
      </c>
      <c r="K1393" s="5"/>
    </row>
    <row r="1394" spans="1:11" x14ac:dyDescent="0.25">
      <c r="A1394" s="10">
        <v>1612</v>
      </c>
      <c r="B1394" s="5" t="s">
        <v>6058</v>
      </c>
      <c r="C1394" s="5" t="s">
        <v>2280</v>
      </c>
      <c r="D1394" s="5" t="str">
        <f>HYPERLINK(I1394, C1394)</f>
        <v>Термометр для вина ТБС-2 в блистере</v>
      </c>
      <c r="E1394" s="5" t="s">
        <v>2152</v>
      </c>
      <c r="F1394" s="11" t="s">
        <v>6170</v>
      </c>
      <c r="G1394" s="6">
        <v>3297</v>
      </c>
      <c r="H1394" t="s">
        <v>2281</v>
      </c>
      <c r="I1394" t="str">
        <f>CONCATENATE("http://opt.sauna-shops.ru/543-5-termometry-chasy-pesochnye/",A1394,"-",H1394,".html")</f>
        <v>http://opt.sauna-shops.ru/543-5-termometry-chasy-pesochnye/1612-termometr-dlya-vina-tbs-2-v-blistere.html</v>
      </c>
      <c r="J1394" s="2" t="str">
        <f t="shared" ref="J1394:J1425" si="35">HYPERLINK(I1394)</f>
        <v>http://opt.sauna-shops.ru/543-5-termometry-chasy-pesochnye/1612-termometr-dlya-vina-tbs-2-v-blistere.html</v>
      </c>
      <c r="K1394" s="5"/>
    </row>
    <row r="1395" spans="1:11" x14ac:dyDescent="0.25">
      <c r="A1395" s="10">
        <v>1613</v>
      </c>
      <c r="B1395" s="5" t="s">
        <v>6058</v>
      </c>
      <c r="C1395" s="5" t="s">
        <v>2282</v>
      </c>
      <c r="D1395" s="5" t="str">
        <f>HYPERLINK(I1395, C1395)</f>
        <v>Термометр для духовки ТБД в блистере</v>
      </c>
      <c r="E1395" s="5" t="s">
        <v>2152</v>
      </c>
      <c r="F1395" s="11" t="s">
        <v>6064</v>
      </c>
      <c r="G1395" s="6">
        <v>3298</v>
      </c>
      <c r="H1395" t="s">
        <v>2283</v>
      </c>
      <c r="I1395" t="str">
        <f>CONCATENATE("http://opt.sauna-shops.ru/543-5-termometry-chasy-pesochnye/",A1395,"-",H1395,".html")</f>
        <v>http://opt.sauna-shops.ru/543-5-termometry-chasy-pesochnye/1613-termometr-dlya-dukhovki-tbd-v-blistere.html</v>
      </c>
      <c r="J1395" s="2" t="str">
        <f t="shared" si="35"/>
        <v>http://opt.sauna-shops.ru/543-5-termometry-chasy-pesochnye/1613-termometr-dlya-dukhovki-tbd-v-blistere.html</v>
      </c>
      <c r="K1395" s="5"/>
    </row>
    <row r="1396" spans="1:11" x14ac:dyDescent="0.25">
      <c r="A1396" s="10">
        <v>1614</v>
      </c>
      <c r="B1396" s="5" t="s">
        <v>6058</v>
      </c>
      <c r="C1396" s="5" t="s">
        <v>2284</v>
      </c>
      <c r="D1396" s="5" t="str">
        <f>HYPERLINK(I1396, C1396)</f>
        <v>Термометр для мяса ТБМ в блистере</v>
      </c>
      <c r="E1396" s="5" t="s">
        <v>2152</v>
      </c>
      <c r="F1396" s="11" t="s">
        <v>6094</v>
      </c>
      <c r="G1396" s="6">
        <v>3299</v>
      </c>
      <c r="H1396" t="s">
        <v>2285</v>
      </c>
      <c r="I1396" t="str">
        <f>CONCATENATE("http://opt.sauna-shops.ru/543-5-termometry-chasy-pesochnye/",A1396,"-",H1396,".html")</f>
        <v>http://opt.sauna-shops.ru/543-5-termometry-chasy-pesochnye/1614-termometr-dlya-myasa-tbm-v-blistere.html</v>
      </c>
      <c r="J1396" s="2" t="str">
        <f t="shared" si="35"/>
        <v>http://opt.sauna-shops.ru/543-5-termometry-chasy-pesochnye/1614-termometr-dlya-myasa-tbm-v-blistere.html</v>
      </c>
      <c r="K1396" s="5"/>
    </row>
    <row r="1397" spans="1:11" x14ac:dyDescent="0.25">
      <c r="A1397" s="10">
        <v>1615</v>
      </c>
      <c r="B1397" s="5" t="s">
        <v>6058</v>
      </c>
      <c r="C1397" s="5" t="s">
        <v>2286</v>
      </c>
      <c r="D1397" s="5" t="str">
        <f>HYPERLINK(I1397, C1397)</f>
        <v>Термометр для пива ТБС-1 в блистере</v>
      </c>
      <c r="E1397" s="5" t="s">
        <v>2152</v>
      </c>
      <c r="F1397" s="11" t="s">
        <v>6095</v>
      </c>
      <c r="G1397" s="6">
        <v>3300</v>
      </c>
      <c r="H1397" t="s">
        <v>2287</v>
      </c>
      <c r="I1397" t="str">
        <f>CONCATENATE("http://opt.sauna-shops.ru/543-5-termometry-chasy-pesochnye/",A1397,"-",H1397,".html")</f>
        <v>http://opt.sauna-shops.ru/543-5-termometry-chasy-pesochnye/1615-termometr-dlya-piva-tbs-1-v-blistere.html</v>
      </c>
      <c r="J1397" s="2" t="str">
        <f t="shared" si="35"/>
        <v>http://opt.sauna-shops.ru/543-5-termometry-chasy-pesochnye/1615-termometr-dlya-piva-tbs-1-v-blistere.html</v>
      </c>
      <c r="K1397" s="5"/>
    </row>
    <row r="1398" spans="1:11" x14ac:dyDescent="0.25">
      <c r="A1398" s="10">
        <v>1616</v>
      </c>
      <c r="B1398" s="5" t="s">
        <v>6058</v>
      </c>
      <c r="C1398" s="5" t="s">
        <v>2288</v>
      </c>
      <c r="D1398" s="5" t="str">
        <f>HYPERLINK(I1398, C1398)</f>
        <v>Термометр бытовой для бани и сауны ТСС-4 в упак.</v>
      </c>
      <c r="E1398" s="5" t="s">
        <v>2152</v>
      </c>
      <c r="F1398" s="11" t="s">
        <v>6067</v>
      </c>
      <c r="G1398" s="6">
        <v>3468</v>
      </c>
      <c r="H1398" t="s">
        <v>2289</v>
      </c>
      <c r="I1398" t="str">
        <f>CONCATENATE("http://opt.sauna-shops.ru/543-5-termometry-chasy-pesochnye/",A1398,"-",H1398,".html")</f>
        <v>http://opt.sauna-shops.ru/543-5-termometry-chasy-pesochnye/1616-termometr-bytovoj-dlya-bani-i-sauny-tss-4-v-upak.html</v>
      </c>
      <c r="J1398" s="2" t="str">
        <f t="shared" si="35"/>
        <v>http://opt.sauna-shops.ru/543-5-termometry-chasy-pesochnye/1616-termometr-bytovoj-dlya-bani-i-sauny-tss-4-v-upak.html</v>
      </c>
      <c r="K1398" s="5"/>
    </row>
    <row r="1399" spans="1:11" x14ac:dyDescent="0.25">
      <c r="A1399" s="10">
        <v>1617</v>
      </c>
      <c r="B1399" s="5" t="s">
        <v>6058</v>
      </c>
      <c r="C1399" s="5" t="s">
        <v>2290</v>
      </c>
      <c r="D1399" s="5" t="str">
        <f>HYPERLINK(I1399, C1399)</f>
        <v>Термометр Русская Баня без упак.</v>
      </c>
      <c r="E1399" s="5" t="s">
        <v>2152</v>
      </c>
      <c r="F1399" s="11" t="s">
        <v>6250</v>
      </c>
      <c r="G1399" s="6">
        <v>3470</v>
      </c>
      <c r="H1399" t="s">
        <v>2291</v>
      </c>
      <c r="I1399" t="str">
        <f>CONCATENATE("http://opt.sauna-shops.ru/543-5-termometry-chasy-pesochnye/",A1399,"-",H1399,".html")</f>
        <v>http://opt.sauna-shops.ru/543-5-termometry-chasy-pesochnye/1617-termometr-russkaya-banya-bez-upak.html</v>
      </c>
      <c r="J1399" s="2" t="str">
        <f t="shared" si="35"/>
        <v>http://opt.sauna-shops.ru/543-5-termometry-chasy-pesochnye/1617-termometr-russkaya-banya-bez-upak.html</v>
      </c>
      <c r="K1399" s="5"/>
    </row>
    <row r="1400" spans="1:11" x14ac:dyDescent="0.25">
      <c r="A1400" s="10">
        <v>1618</v>
      </c>
      <c r="B1400" s="5" t="s">
        <v>6058</v>
      </c>
      <c r="C1400" s="5" t="s">
        <v>2292</v>
      </c>
      <c r="D1400" s="5" t="str">
        <f>HYPERLINK(I1400, C1400)</f>
        <v>Термометр С легким паром без упак.</v>
      </c>
      <c r="E1400" s="5" t="s">
        <v>2152</v>
      </c>
      <c r="F1400" s="11" t="s">
        <v>6171</v>
      </c>
      <c r="G1400" s="6">
        <v>3471</v>
      </c>
      <c r="H1400" t="s">
        <v>2293</v>
      </c>
      <c r="I1400" t="str">
        <f>CONCATENATE("http://opt.sauna-shops.ru/543-5-termometry-chasy-pesochnye/",A1400,"-",H1400,".html")</f>
        <v>http://opt.sauna-shops.ru/543-5-termometry-chasy-pesochnye/1618-termometr-s-legkim-parom-bez-upak.html</v>
      </c>
      <c r="J1400" s="2" t="str">
        <f t="shared" si="35"/>
        <v>http://opt.sauna-shops.ru/543-5-termometry-chasy-pesochnye/1618-termometr-s-legkim-parom-bez-upak.html</v>
      </c>
      <c r="K1400" s="5"/>
    </row>
    <row r="1401" spans="1:11" x14ac:dyDescent="0.25">
      <c r="A1401" s="10">
        <v>1619</v>
      </c>
      <c r="B1401" s="5" t="s">
        <v>6058</v>
      </c>
      <c r="C1401" s="5" t="s">
        <v>2294</v>
      </c>
      <c r="D1401" s="5" t="str">
        <f>HYPERLINK(I1401, C1401)</f>
        <v>Термометр для сауны ТСС-4</v>
      </c>
      <c r="E1401" s="5" t="s">
        <v>2152</v>
      </c>
      <c r="F1401" s="11" t="s">
        <v>6064</v>
      </c>
      <c r="G1401" s="6">
        <v>3537</v>
      </c>
      <c r="H1401" t="s">
        <v>2295</v>
      </c>
      <c r="I1401" t="str">
        <f>CONCATENATE("http://opt.sauna-shops.ru/543-5-termometry-chasy-pesochnye/",A1401,"-",H1401,".html")</f>
        <v>http://opt.sauna-shops.ru/543-5-termometry-chasy-pesochnye/1619-termometr-dlya-sauny-tss-4.html</v>
      </c>
      <c r="J1401" s="2" t="str">
        <f t="shared" si="35"/>
        <v>http://opt.sauna-shops.ru/543-5-termometry-chasy-pesochnye/1619-termometr-dlya-sauny-tss-4.html</v>
      </c>
      <c r="K1401" s="5"/>
    </row>
    <row r="1402" spans="1:11" x14ac:dyDescent="0.25">
      <c r="A1402" s="10">
        <v>1620</v>
      </c>
      <c r="B1402" s="5" t="s">
        <v>6058</v>
      </c>
      <c r="C1402" s="5" t="s">
        <v>2296</v>
      </c>
      <c r="D1402" s="5" t="str">
        <f>HYPERLINK(I1402, C1402)</f>
        <v>Термогигрометр СББ 2-1</v>
      </c>
      <c r="E1402" s="5" t="s">
        <v>2152</v>
      </c>
      <c r="F1402" s="11" t="s">
        <v>6090</v>
      </c>
      <c r="G1402" s="6">
        <v>3674</v>
      </c>
      <c r="H1402" t="s">
        <v>2297</v>
      </c>
      <c r="I1402" t="str">
        <f>CONCATENATE("http://opt.sauna-shops.ru/543-5-termometry-chasy-pesochnye/",A1402,"-",H1402,".html")</f>
        <v>http://opt.sauna-shops.ru/543-5-termometry-chasy-pesochnye/1620-termogigrometr-sbb-2-1.html</v>
      </c>
      <c r="J1402" s="2" t="str">
        <f t="shared" si="35"/>
        <v>http://opt.sauna-shops.ru/543-5-termometry-chasy-pesochnye/1620-termogigrometr-sbb-2-1.html</v>
      </c>
      <c r="K1402" s="5"/>
    </row>
    <row r="1403" spans="1:11" x14ac:dyDescent="0.25">
      <c r="A1403" s="10">
        <v>1621</v>
      </c>
      <c r="B1403" s="5" t="s">
        <v>6058</v>
      </c>
      <c r="C1403" s="5" t="s">
        <v>2298</v>
      </c>
      <c r="D1403" s="5" t="str">
        <f>HYPERLINK(I1403, C1403)</f>
        <v>Термометр СБТ</v>
      </c>
      <c r="E1403" s="5" t="s">
        <v>2152</v>
      </c>
      <c r="F1403" s="11" t="s">
        <v>6172</v>
      </c>
      <c r="G1403" s="6">
        <v>3675</v>
      </c>
      <c r="H1403" t="s">
        <v>2299</v>
      </c>
      <c r="I1403" t="str">
        <f>CONCATENATE("http://opt.sauna-shops.ru/543-5-termometry-chasy-pesochnye/",A1403,"-",H1403,".html")</f>
        <v>http://opt.sauna-shops.ru/543-5-termometry-chasy-pesochnye/1621-termometr-sbt.html</v>
      </c>
      <c r="J1403" s="2" t="str">
        <f t="shared" si="35"/>
        <v>http://opt.sauna-shops.ru/543-5-termometry-chasy-pesochnye/1621-termometr-sbt.html</v>
      </c>
      <c r="K1403" s="5"/>
    </row>
    <row r="1404" spans="1:11" x14ac:dyDescent="0.25">
      <c r="A1404" s="10">
        <v>1622</v>
      </c>
      <c r="B1404" s="5" t="s">
        <v>6058</v>
      </c>
      <c r="C1404" s="5" t="s">
        <v>2300</v>
      </c>
      <c r="D1404" s="5" t="str">
        <f>HYPERLINK(I1404, C1404)</f>
        <v>Фреска-ключница + термометр Домовой на печке</v>
      </c>
      <c r="E1404" s="5" t="s">
        <v>2152</v>
      </c>
      <c r="F1404" s="11" t="s">
        <v>6077</v>
      </c>
      <c r="G1404" s="6">
        <v>3748</v>
      </c>
      <c r="H1404" t="s">
        <v>2301</v>
      </c>
      <c r="I1404" t="str">
        <f>CONCATENATE("http://opt.sauna-shops.ru/543-5-termometry-chasy-pesochnye/",A1404,"-",H1404,".html")</f>
        <v>http://opt.sauna-shops.ru/543-5-termometry-chasy-pesochnye/1622-freska-klyuchnica-termometr-domovoj-na-pechke.html</v>
      </c>
      <c r="J1404" s="2" t="str">
        <f t="shared" si="35"/>
        <v>http://opt.sauna-shops.ru/543-5-termometry-chasy-pesochnye/1622-freska-klyuchnica-termometr-domovoj-na-pechke.html</v>
      </c>
      <c r="K1404" s="5"/>
    </row>
    <row r="1405" spans="1:11" x14ac:dyDescent="0.25">
      <c r="A1405" s="10">
        <v>1623</v>
      </c>
      <c r="B1405" s="5" t="s">
        <v>6058</v>
      </c>
      <c r="C1405" s="5" t="s">
        <v>2302</v>
      </c>
      <c r="D1405" s="5" t="str">
        <f>HYPERLINK(I1405, C1405)</f>
        <v>Банная станция БШ ( очки)</v>
      </c>
      <c r="E1405" s="5" t="s">
        <v>2152</v>
      </c>
      <c r="F1405" s="11" t="s">
        <v>6147</v>
      </c>
      <c r="G1405" s="6">
        <v>3857</v>
      </c>
      <c r="H1405" t="s">
        <v>2303</v>
      </c>
      <c r="I1405" t="str">
        <f>CONCATENATE("http://opt.sauna-shops.ru/543-5-termometry-chasy-pesochnye/",A1405,"-",H1405,".html")</f>
        <v>http://opt.sauna-shops.ru/543-5-termometry-chasy-pesochnye/1623-bannaya-stanciya-bsh-ochki.html</v>
      </c>
      <c r="J1405" s="2" t="str">
        <f t="shared" si="35"/>
        <v>http://opt.sauna-shops.ru/543-5-termometry-chasy-pesochnye/1623-bannaya-stanciya-bsh-ochki.html</v>
      </c>
      <c r="K1405" s="5"/>
    </row>
    <row r="1406" spans="1:11" x14ac:dyDescent="0.25">
      <c r="A1406" s="10">
        <v>3502</v>
      </c>
      <c r="B1406" s="5" t="s">
        <v>6058</v>
      </c>
      <c r="C1406" s="5" t="s">
        <v>5681</v>
      </c>
      <c r="D1406" s="5" t="str">
        <f>HYPERLINK(I1406, C1406)</f>
        <v>Термометр  С легким паром  средний в пакете</v>
      </c>
      <c r="E1406" s="5" t="s">
        <v>2152</v>
      </c>
      <c r="F1406" s="11" t="s">
        <v>6094</v>
      </c>
      <c r="G1406" s="6">
        <v>4236</v>
      </c>
      <c r="H1406" t="s">
        <v>5682</v>
      </c>
      <c r="I1406" t="str">
        <f>CONCATENATE("http://opt.sauna-shops.ru/543-5-termometry-chasy-pesochnye/",A1406,"-",H1406,".html")</f>
        <v>http://opt.sauna-shops.ru/543-5-termometry-chasy-pesochnye/3502-termometr-s-legkim-parom-srednij-v-pakete.html</v>
      </c>
      <c r="J1406" s="2" t="str">
        <f t="shared" si="35"/>
        <v>http://opt.sauna-shops.ru/543-5-termometry-chasy-pesochnye/3502-termometr-s-legkim-parom-srednij-v-pakete.html</v>
      </c>
      <c r="K1406" s="5"/>
    </row>
    <row r="1407" spans="1:11" x14ac:dyDescent="0.25">
      <c r="A1407" s="10">
        <v>3620</v>
      </c>
      <c r="B1407" s="5" t="s">
        <v>6058</v>
      </c>
      <c r="C1407" s="5" t="s">
        <v>5911</v>
      </c>
      <c r="D1407" s="5" t="str">
        <f>HYPERLINK(I1407, C1407)</f>
        <v xml:space="preserve">Банная станция с песочными часами 27х13.8х7,5см </v>
      </c>
      <c r="E1407" s="5" t="s">
        <v>2152</v>
      </c>
      <c r="F1407" s="11" t="s">
        <v>6245</v>
      </c>
      <c r="G1407" s="6">
        <v>4295</v>
      </c>
      <c r="H1407" t="s">
        <v>5912</v>
      </c>
      <c r="I1407" t="str">
        <f>CONCATENATE("http://opt.sauna-shops.ru/543-5-termometry-chasy-pesochnye/",A1407,"-",H1407,".html")</f>
        <v>http://opt.sauna-shops.ru/543-5-termometry-chasy-pesochnye/3620-bannaya-stanciya-s-pesochnymi-chasami-27kh138kh75sm-.html</v>
      </c>
      <c r="J1407" s="2" t="str">
        <f t="shared" si="35"/>
        <v>http://opt.sauna-shops.ru/543-5-termometry-chasy-pesochnye/3620-bannaya-stanciya-s-pesochnymi-chasami-27kh138kh75sm-.html</v>
      </c>
      <c r="K1407" s="5"/>
    </row>
    <row r="1408" spans="1:11" x14ac:dyDescent="0.25">
      <c r="A1408" s="10">
        <v>2447</v>
      </c>
      <c r="B1408" s="5" t="s">
        <v>6058</v>
      </c>
      <c r="C1408" s="5" t="s">
        <v>3568</v>
      </c>
      <c r="D1408" s="5" t="str">
        <f>HYPERLINK(I1408, C1408)</f>
        <v>Веник берёзовый в упак.</v>
      </c>
      <c r="E1408" s="5" t="s">
        <v>3569</v>
      </c>
      <c r="F1408" s="11" t="s">
        <v>6081</v>
      </c>
      <c r="G1408" s="6">
        <v>9260</v>
      </c>
      <c r="H1408" t="s">
        <v>3570</v>
      </c>
      <c r="I1408" t="str">
        <f>CONCATENATE("http://opt.sauna-shops.ru/544-6-veniki-dlya-bani/",A1408,"-",H1408,".html")</f>
        <v>http://opt.sauna-shops.ru/544-6-veniki-dlya-bani/2447-venik-beryozovyj-v-upak.html</v>
      </c>
      <c r="J1408" s="2" t="str">
        <f t="shared" si="35"/>
        <v>http://opt.sauna-shops.ru/544-6-veniki-dlya-bani/2447-venik-beryozovyj-v-upak.html</v>
      </c>
      <c r="K1408" s="5"/>
    </row>
    <row r="1409" spans="1:11" x14ac:dyDescent="0.25">
      <c r="A1409" s="10">
        <v>2448</v>
      </c>
      <c r="B1409" s="5" t="s">
        <v>6059</v>
      </c>
      <c r="C1409" s="5" t="s">
        <v>3571</v>
      </c>
      <c r="D1409" s="5" t="str">
        <f>HYPERLINK(I1409, C1409)</f>
        <v>Веник липовой</v>
      </c>
      <c r="E1409" s="5" t="s">
        <v>3569</v>
      </c>
      <c r="F1409" s="11" t="s">
        <v>6250</v>
      </c>
      <c r="G1409" s="6">
        <v>266</v>
      </c>
      <c r="H1409" t="s">
        <v>3572</v>
      </c>
      <c r="I1409" t="str">
        <f>CONCATENATE("http://opt.sauna-shops.ru/544-6-veniki-dlya-bani/",A1409,"-",H1409,".html")</f>
        <v>http://opt.sauna-shops.ru/544-6-veniki-dlya-bani/2448-venik-lipovoj.html</v>
      </c>
      <c r="J1409" s="2" t="str">
        <f t="shared" si="35"/>
        <v>http://opt.sauna-shops.ru/544-6-veniki-dlya-bani/2448-venik-lipovoj.html</v>
      </c>
      <c r="K1409" s="5"/>
    </row>
    <row r="1410" spans="1:11" x14ac:dyDescent="0.25">
      <c r="A1410" s="10">
        <v>2449</v>
      </c>
      <c r="B1410" s="5" t="s">
        <v>6059</v>
      </c>
      <c r="C1410" s="5" t="s">
        <v>3573</v>
      </c>
      <c r="D1410" s="5" t="str">
        <f>HYPERLINK(I1410, C1410)</f>
        <v>Веник бамбук Банные штучки""</v>
      </c>
      <c r="E1410" s="5" t="s">
        <v>3569</v>
      </c>
      <c r="F1410" s="11" t="s">
        <v>6250</v>
      </c>
      <c r="G1410" s="6">
        <v>2514</v>
      </c>
      <c r="H1410" t="s">
        <v>3574</v>
      </c>
      <c r="I1410" t="str">
        <f>CONCATENATE("http://opt.sauna-shops.ru/544-6-veniki-dlya-bani/",A1410,"-",H1410,".html")</f>
        <v>http://opt.sauna-shops.ru/544-6-veniki-dlya-bani/2449-venik-bambuk-bannye-shtuchki.html</v>
      </c>
      <c r="J1410" s="2" t="str">
        <f t="shared" si="35"/>
        <v>http://opt.sauna-shops.ru/544-6-veniki-dlya-bani/2449-venik-bambuk-bannye-shtuchki.html</v>
      </c>
      <c r="K1410" s="5"/>
    </row>
    <row r="1411" spans="1:11" x14ac:dyDescent="0.25">
      <c r="A1411" s="10">
        <v>2450</v>
      </c>
      <c r="B1411" s="5" t="s">
        <v>6058</v>
      </c>
      <c r="C1411" s="5" t="s">
        <v>3575</v>
      </c>
      <c r="D1411" s="5" t="str">
        <f>HYPERLINK(I1411, C1411)</f>
        <v>Веник эвкалипт в упак.</v>
      </c>
      <c r="E1411" s="5" t="s">
        <v>3569</v>
      </c>
      <c r="F1411" s="11" t="s">
        <v>6096</v>
      </c>
      <c r="G1411" s="6">
        <v>9272</v>
      </c>
      <c r="H1411" t="s">
        <v>3576</v>
      </c>
      <c r="I1411" t="str">
        <f>CONCATENATE("http://opt.sauna-shops.ru/544-6-veniki-dlya-bani/",A1411,"-",H1411,".html")</f>
        <v>http://opt.sauna-shops.ru/544-6-veniki-dlya-bani/2450-venik-evkalipt-v-upak.html</v>
      </c>
      <c r="J1411" s="2" t="str">
        <f t="shared" si="35"/>
        <v>http://opt.sauna-shops.ru/544-6-veniki-dlya-bani/2450-venik-evkalipt-v-upak.html</v>
      </c>
      <c r="K1411" s="5"/>
    </row>
    <row r="1412" spans="1:11" x14ac:dyDescent="0.25">
      <c r="A1412" s="10">
        <v>2451</v>
      </c>
      <c r="B1412" s="5" t="s">
        <v>6058</v>
      </c>
      <c r="C1412" s="5" t="s">
        <v>3577</v>
      </c>
      <c r="D1412" s="5" t="str">
        <f>HYPERLINK(I1412, C1412)</f>
        <v>Веник берёзовый с травами в упак.</v>
      </c>
      <c r="E1412" s="5" t="s">
        <v>3569</v>
      </c>
      <c r="F1412" s="11" t="s">
        <v>6081</v>
      </c>
      <c r="G1412" s="6">
        <v>2470</v>
      </c>
      <c r="H1412" t="s">
        <v>3578</v>
      </c>
      <c r="I1412" t="str">
        <f>CONCATENATE("http://opt.sauna-shops.ru/544-6-veniki-dlya-bani/",A1412,"-",H1412,".html")</f>
        <v>http://opt.sauna-shops.ru/544-6-veniki-dlya-bani/2451-venik-beryozovyj-s-travami-v-upak.html</v>
      </c>
      <c r="J1412" s="2" t="str">
        <f t="shared" si="35"/>
        <v>http://opt.sauna-shops.ru/544-6-veniki-dlya-bani/2451-venik-beryozovyj-s-travami-v-upak.html</v>
      </c>
      <c r="K1412" s="5"/>
    </row>
    <row r="1413" spans="1:11" x14ac:dyDescent="0.25">
      <c r="A1413" s="10">
        <v>2452</v>
      </c>
      <c r="B1413" s="5" t="s">
        <v>6058</v>
      </c>
      <c r="C1413" s="5" t="s">
        <v>3579</v>
      </c>
      <c r="D1413" s="5" t="str">
        <f>HYPERLINK(I1413, C1413)</f>
        <v>Веник бамбук пр-во Россия</v>
      </c>
      <c r="E1413" s="5" t="s">
        <v>3569</v>
      </c>
      <c r="F1413" s="11" t="s">
        <v>6082</v>
      </c>
      <c r="G1413" s="6">
        <v>90019</v>
      </c>
      <c r="H1413" t="s">
        <v>3580</v>
      </c>
      <c r="I1413" t="str">
        <f>CONCATENATE("http://opt.sauna-shops.ru/544-6-veniki-dlya-bani/",A1413,"-",H1413,".html")</f>
        <v>http://opt.sauna-shops.ru/544-6-veniki-dlya-bani/2452-venik-bambuk-pr-vo-rossiya.html</v>
      </c>
      <c r="J1413" s="2" t="str">
        <f t="shared" si="35"/>
        <v>http://opt.sauna-shops.ru/544-6-veniki-dlya-bani/2452-venik-bambuk-pr-vo-rossiya.html</v>
      </c>
      <c r="K1413" s="5"/>
    </row>
    <row r="1414" spans="1:11" x14ac:dyDescent="0.25">
      <c r="A1414" s="10">
        <v>2453</v>
      </c>
      <c r="B1414" s="5" t="s">
        <v>6058</v>
      </c>
      <c r="C1414" s="5" t="s">
        <v>3581</v>
      </c>
      <c r="D1414" s="5" t="str">
        <f>HYPERLINK(I1414, C1414)</f>
        <v>Веник берёзовый с травами (в сетке)</v>
      </c>
      <c r="E1414" s="5" t="s">
        <v>3569</v>
      </c>
      <c r="F1414" s="11" t="s">
        <v>6250</v>
      </c>
      <c r="G1414" s="6">
        <v>1138</v>
      </c>
      <c r="H1414" t="s">
        <v>3582</v>
      </c>
      <c r="I1414" t="str">
        <f>CONCATENATE("http://opt.sauna-shops.ru/544-6-veniki-dlya-bani/",A1414,"-",H1414,".html")</f>
        <v>http://opt.sauna-shops.ru/544-6-veniki-dlya-bani/2453-venik-beryozovyj-s-travami-v-setke.html</v>
      </c>
      <c r="J1414" s="2" t="str">
        <f t="shared" si="35"/>
        <v>http://opt.sauna-shops.ru/544-6-veniki-dlya-bani/2453-venik-beryozovyj-s-travami-v-setke.html</v>
      </c>
      <c r="K1414" s="5"/>
    </row>
    <row r="1415" spans="1:11" x14ac:dyDescent="0.25">
      <c r="A1415" s="10">
        <v>2454</v>
      </c>
      <c r="B1415" s="5" t="s">
        <v>6058</v>
      </c>
      <c r="C1415" s="5" t="s">
        <v>3583</v>
      </c>
      <c r="D1415" s="5" t="str">
        <f>HYPERLINK(I1415, C1415)</f>
        <v>Веник бамбук НБ</v>
      </c>
      <c r="E1415" s="5" t="s">
        <v>3569</v>
      </c>
      <c r="F1415" s="11" t="s">
        <v>6250</v>
      </c>
      <c r="G1415" s="6">
        <v>3009</v>
      </c>
      <c r="H1415" t="s">
        <v>3584</v>
      </c>
      <c r="I1415" t="str">
        <f>CONCATENATE("http://opt.sauna-shops.ru/544-6-veniki-dlya-bani/",A1415,"-",H1415,".html")</f>
        <v>http://opt.sauna-shops.ru/544-6-veniki-dlya-bani/2454-venik-bambuk-nb.html</v>
      </c>
      <c r="J1415" s="2" t="str">
        <f t="shared" si="35"/>
        <v>http://opt.sauna-shops.ru/544-6-veniki-dlya-bani/2454-venik-bambuk-nb.html</v>
      </c>
      <c r="K1415" s="5"/>
    </row>
    <row r="1416" spans="1:11" x14ac:dyDescent="0.25">
      <c r="A1416" s="10">
        <v>2455</v>
      </c>
      <c r="B1416" s="5" t="s">
        <v>6058</v>
      </c>
      <c r="C1416" s="5" t="s">
        <v>3585</v>
      </c>
      <c r="D1416" s="5" t="str">
        <f>HYPERLINK(I1416, C1416)</f>
        <v>Веник Канадский дуб с травами</v>
      </c>
      <c r="E1416" s="5" t="s">
        <v>3569</v>
      </c>
      <c r="F1416" s="11" t="s">
        <v>6063</v>
      </c>
      <c r="G1416" s="6">
        <v>2129</v>
      </c>
      <c r="H1416" t="s">
        <v>3586</v>
      </c>
      <c r="I1416" t="str">
        <f>CONCATENATE("http://opt.sauna-shops.ru/544-6-veniki-dlya-bani/",A1416,"-",H1416,".html")</f>
        <v>http://opt.sauna-shops.ru/544-6-veniki-dlya-bani/2455-venik-kanadskij-dub-s-travami.html</v>
      </c>
      <c r="J1416" s="2" t="str">
        <f t="shared" si="35"/>
        <v>http://opt.sauna-shops.ru/544-6-veniki-dlya-bani/2455-venik-kanadskij-dub-s-travami.html</v>
      </c>
      <c r="K1416" s="5"/>
    </row>
    <row r="1417" spans="1:11" x14ac:dyDescent="0.25">
      <c r="A1417" s="10">
        <v>2456</v>
      </c>
      <c r="B1417" s="5" t="s">
        <v>6058</v>
      </c>
      <c r="C1417" s="5" t="s">
        <v>3587</v>
      </c>
      <c r="D1417" s="5" t="str">
        <f>HYPERLINK(I1417, C1417)</f>
        <v>Веник бамбук мал.</v>
      </c>
      <c r="E1417" s="5" t="s">
        <v>3569</v>
      </c>
      <c r="F1417" s="11" t="s">
        <v>6068</v>
      </c>
      <c r="G1417" s="6">
        <v>2377</v>
      </c>
      <c r="H1417" t="s">
        <v>3588</v>
      </c>
      <c r="I1417" t="str">
        <f>CONCATENATE("http://opt.sauna-shops.ru/544-6-veniki-dlya-bani/",A1417,"-",H1417,".html")</f>
        <v>http://opt.sauna-shops.ru/544-6-veniki-dlya-bani/2456-venik-bambuk-mal.html</v>
      </c>
      <c r="J1417" s="2" t="str">
        <f t="shared" si="35"/>
        <v>http://opt.sauna-shops.ru/544-6-veniki-dlya-bani/2456-venik-bambuk-mal.html</v>
      </c>
      <c r="K1417" s="5"/>
    </row>
    <row r="1418" spans="1:11" x14ac:dyDescent="0.25">
      <c r="A1418" s="10">
        <v>2457</v>
      </c>
      <c r="B1418" s="5" t="s">
        <v>6058</v>
      </c>
      <c r="C1418" s="5" t="s">
        <v>3589</v>
      </c>
      <c r="D1418" s="5" t="str">
        <f>HYPERLINK(I1418, C1418)</f>
        <v>Веник из полыни в упак.</v>
      </c>
      <c r="E1418" s="5" t="s">
        <v>3569</v>
      </c>
      <c r="F1418" s="11" t="s">
        <v>6098</v>
      </c>
      <c r="G1418" s="6">
        <v>2866</v>
      </c>
      <c r="H1418" t="s">
        <v>3590</v>
      </c>
      <c r="I1418" t="str">
        <f>CONCATENATE("http://opt.sauna-shops.ru/544-6-veniki-dlya-bani/",A1418,"-",H1418,".html")</f>
        <v>http://opt.sauna-shops.ru/544-6-veniki-dlya-bani/2457-venik-iz-polyni-v-upak.html</v>
      </c>
      <c r="J1418" s="2" t="str">
        <f t="shared" si="35"/>
        <v>http://opt.sauna-shops.ru/544-6-veniki-dlya-bani/2457-venik-iz-polyni-v-upak.html</v>
      </c>
      <c r="K1418" s="5"/>
    </row>
    <row r="1419" spans="1:11" x14ac:dyDescent="0.25">
      <c r="A1419" s="10">
        <v>2458</v>
      </c>
      <c r="B1419" s="5" t="s">
        <v>6058</v>
      </c>
      <c r="C1419" s="5" t="s">
        <v>3591</v>
      </c>
      <c r="D1419" s="5" t="str">
        <f>HYPERLINK(I1419, C1419)</f>
        <v>Веник липовый</v>
      </c>
      <c r="E1419" s="5" t="s">
        <v>3569</v>
      </c>
      <c r="F1419" s="11" t="s">
        <v>6082</v>
      </c>
      <c r="G1419" s="6">
        <v>2867</v>
      </c>
      <c r="H1419" t="s">
        <v>3592</v>
      </c>
      <c r="I1419" t="str">
        <f>CONCATENATE("http://opt.sauna-shops.ru/544-6-veniki-dlya-bani/",A1419,"-",H1419,".html")</f>
        <v>http://opt.sauna-shops.ru/544-6-veniki-dlya-bani/2458-venik-lipovyj.html</v>
      </c>
      <c r="J1419" s="2" t="str">
        <f t="shared" si="35"/>
        <v>http://opt.sauna-shops.ru/544-6-veniki-dlya-bani/2458-venik-lipovyj.html</v>
      </c>
      <c r="K1419" s="5"/>
    </row>
    <row r="1420" spans="1:11" x14ac:dyDescent="0.25">
      <c r="A1420" s="10">
        <v>2459</v>
      </c>
      <c r="B1420" s="5" t="s">
        <v>6058</v>
      </c>
      <c r="C1420" s="5" t="s">
        <v>3593</v>
      </c>
      <c r="D1420" s="5" t="str">
        <f>HYPERLINK(I1420, C1420)</f>
        <v>Веник берёзовый без упак. (большой)</v>
      </c>
      <c r="E1420" s="5" t="s">
        <v>3569</v>
      </c>
      <c r="F1420" s="11" t="s">
        <v>6098</v>
      </c>
      <c r="G1420" s="6">
        <v>2871</v>
      </c>
      <c r="H1420" t="s">
        <v>3594</v>
      </c>
      <c r="I1420" t="str">
        <f>CONCATENATE("http://opt.sauna-shops.ru/544-6-veniki-dlya-bani/",A1420,"-",H1420,".html")</f>
        <v>http://opt.sauna-shops.ru/544-6-veniki-dlya-bani/2459-venik-beryozovyj-bez-upak-bolshoj.html</v>
      </c>
      <c r="J1420" s="2" t="str">
        <f t="shared" si="35"/>
        <v>http://opt.sauna-shops.ru/544-6-veniki-dlya-bani/2459-venik-beryozovyj-bez-upak-bolshoj.html</v>
      </c>
      <c r="K1420" s="5"/>
    </row>
    <row r="1421" spans="1:11" x14ac:dyDescent="0.25">
      <c r="A1421" s="10">
        <v>2460</v>
      </c>
      <c r="B1421" s="5" t="s">
        <v>6058</v>
      </c>
      <c r="C1421" s="5" t="s">
        <v>3595</v>
      </c>
      <c r="D1421" s="5" t="str">
        <f>HYPERLINK(I1421, C1421)</f>
        <v>Веник дубовый без упак.</v>
      </c>
      <c r="E1421" s="5" t="s">
        <v>3569</v>
      </c>
      <c r="F1421" s="11" t="s">
        <v>6070</v>
      </c>
      <c r="G1421" s="6">
        <v>2872</v>
      </c>
      <c r="H1421" t="s">
        <v>3596</v>
      </c>
      <c r="I1421" t="str">
        <f>CONCATENATE("http://opt.sauna-shops.ru/544-6-veniki-dlya-bani/",A1421,"-",H1421,".html")</f>
        <v>http://opt.sauna-shops.ru/544-6-veniki-dlya-bani/2460-venik-dubovyj-bez-upak.html</v>
      </c>
      <c r="J1421" s="2" t="str">
        <f t="shared" si="35"/>
        <v>http://opt.sauna-shops.ru/544-6-veniki-dlya-bani/2460-venik-dubovyj-bez-upak.html</v>
      </c>
      <c r="K1421" s="5"/>
    </row>
    <row r="1422" spans="1:11" x14ac:dyDescent="0.25">
      <c r="A1422" s="10">
        <v>2461</v>
      </c>
      <c r="B1422" s="5" t="s">
        <v>6058</v>
      </c>
      <c r="C1422" s="5" t="s">
        <v>3597</v>
      </c>
      <c r="D1422" s="5" t="str">
        <f>HYPERLINK(I1422, C1422)</f>
        <v>Веник Краснодарский дуб в упак.</v>
      </c>
      <c r="E1422" s="5" t="s">
        <v>3569</v>
      </c>
      <c r="F1422" s="11" t="s">
        <v>6171</v>
      </c>
      <c r="G1422" s="6">
        <v>2873</v>
      </c>
      <c r="H1422" t="s">
        <v>3598</v>
      </c>
      <c r="I1422" t="str">
        <f>CONCATENATE("http://opt.sauna-shops.ru/544-6-veniki-dlya-bani/",A1422,"-",H1422,".html")</f>
        <v>http://opt.sauna-shops.ru/544-6-veniki-dlya-bani/2461-venik-krasnodarskij-dub-v-upak.html</v>
      </c>
      <c r="J1422" s="2" t="str">
        <f t="shared" si="35"/>
        <v>http://opt.sauna-shops.ru/544-6-veniki-dlya-bani/2461-venik-krasnodarskij-dub-v-upak.html</v>
      </c>
      <c r="K1422" s="5"/>
    </row>
    <row r="1423" spans="1:11" x14ac:dyDescent="0.25">
      <c r="A1423" s="10">
        <v>2462</v>
      </c>
      <c r="B1423" s="5" t="s">
        <v>6058</v>
      </c>
      <c r="C1423" s="5" t="s">
        <v>3599</v>
      </c>
      <c r="D1423" s="5" t="str">
        <f>HYPERLINK(I1423, C1423)</f>
        <v>Веник сбор трав</v>
      </c>
      <c r="E1423" s="5" t="s">
        <v>3569</v>
      </c>
      <c r="F1423" s="11" t="s">
        <v>6098</v>
      </c>
      <c r="G1423" s="6">
        <v>2874</v>
      </c>
      <c r="H1423" t="s">
        <v>3600</v>
      </c>
      <c r="I1423" t="str">
        <f>CONCATENATE("http://opt.sauna-shops.ru/544-6-veniki-dlya-bani/",A1423,"-",H1423,".html")</f>
        <v>http://opt.sauna-shops.ru/544-6-veniki-dlya-bani/2462-venik-sbor-trav.html</v>
      </c>
      <c r="J1423" s="2" t="str">
        <f t="shared" si="35"/>
        <v>http://opt.sauna-shops.ru/544-6-veniki-dlya-bani/2462-venik-sbor-trav.html</v>
      </c>
      <c r="K1423" s="5"/>
    </row>
    <row r="1424" spans="1:11" x14ac:dyDescent="0.25">
      <c r="A1424" s="10">
        <v>2463</v>
      </c>
      <c r="B1424" s="5" t="s">
        <v>6058</v>
      </c>
      <c r="C1424" s="5" t="s">
        <v>3601</v>
      </c>
      <c r="D1424" s="5" t="str">
        <f>HYPERLINK(I1424, C1424)</f>
        <v>Веник из можжевельника</v>
      </c>
      <c r="E1424" s="5" t="s">
        <v>3569</v>
      </c>
      <c r="F1424" s="11" t="s">
        <v>6066</v>
      </c>
      <c r="G1424" s="6">
        <v>2942</v>
      </c>
      <c r="H1424" t="s">
        <v>3602</v>
      </c>
      <c r="I1424" t="str">
        <f>CONCATENATE("http://opt.sauna-shops.ru/544-6-veniki-dlya-bani/",A1424,"-",H1424,".html")</f>
        <v>http://opt.sauna-shops.ru/544-6-veniki-dlya-bani/2463-venik-iz-mozhzhevelnika.html</v>
      </c>
      <c r="J1424" s="2" t="str">
        <f t="shared" si="35"/>
        <v>http://opt.sauna-shops.ru/544-6-veniki-dlya-bani/2463-venik-iz-mozhzhevelnika.html</v>
      </c>
      <c r="K1424" s="5"/>
    </row>
    <row r="1425" spans="1:11" x14ac:dyDescent="0.25">
      <c r="A1425" s="10">
        <v>2464</v>
      </c>
      <c r="B1425" s="5" t="s">
        <v>6058</v>
      </c>
      <c r="C1425" s="5" t="s">
        <v>3603</v>
      </c>
      <c r="D1425" s="5" t="str">
        <f>HYPERLINK(I1425, C1425)</f>
        <v>Веник из пихты</v>
      </c>
      <c r="E1425" s="5" t="s">
        <v>3569</v>
      </c>
      <c r="F1425" s="11" t="s">
        <v>6066</v>
      </c>
      <c r="G1425" s="6">
        <v>2943</v>
      </c>
      <c r="H1425" t="s">
        <v>3604</v>
      </c>
      <c r="I1425" t="str">
        <f>CONCATENATE("http://opt.sauna-shops.ru/544-6-veniki-dlya-bani/",A1425,"-",H1425,".html")</f>
        <v>http://opt.sauna-shops.ru/544-6-veniki-dlya-bani/2464-venik-iz-pikhty.html</v>
      </c>
      <c r="J1425" s="2" t="str">
        <f t="shared" si="35"/>
        <v>http://opt.sauna-shops.ru/544-6-veniki-dlya-bani/2464-venik-iz-pikhty.html</v>
      </c>
      <c r="K1425" s="5"/>
    </row>
    <row r="1426" spans="1:11" x14ac:dyDescent="0.25">
      <c r="A1426" s="10">
        <v>2465</v>
      </c>
      <c r="B1426" s="5" t="s">
        <v>6058</v>
      </c>
      <c r="C1426" s="5" t="s">
        <v>3605</v>
      </c>
      <c r="D1426" s="5" t="str">
        <f>HYPERLINK(I1426, C1426)</f>
        <v>Веник дуб краснодарский с эвкалиптом в упак.</v>
      </c>
      <c r="E1426" s="5" t="s">
        <v>3569</v>
      </c>
      <c r="F1426" s="11" t="s">
        <v>6064</v>
      </c>
      <c r="G1426" s="6">
        <v>2954</v>
      </c>
      <c r="H1426" t="s">
        <v>3606</v>
      </c>
      <c r="I1426" t="str">
        <f>CONCATENATE("http://opt.sauna-shops.ru/544-6-veniki-dlya-bani/",A1426,"-",H1426,".html")</f>
        <v>http://opt.sauna-shops.ru/544-6-veniki-dlya-bani/2465-venik-dub-krasnodarskij-s-evkaliptom-v-upak.html</v>
      </c>
      <c r="J1426" s="2" t="str">
        <f t="shared" ref="J1426:J1446" si="36">HYPERLINK(I1426)</f>
        <v>http://opt.sauna-shops.ru/544-6-veniki-dlya-bani/2465-venik-dub-krasnodarskij-s-evkaliptom-v-upak.html</v>
      </c>
      <c r="K1426" s="5"/>
    </row>
    <row r="1427" spans="1:11" x14ac:dyDescent="0.25">
      <c r="A1427" s="10">
        <v>2466</v>
      </c>
      <c r="B1427" s="5" t="s">
        <v>6058</v>
      </c>
      <c r="C1427" s="5" t="s">
        <v>3607</v>
      </c>
      <c r="D1427" s="5" t="str">
        <f>HYPERLINK(I1427, C1427)</f>
        <v>Веник дуб канадский в упак.</v>
      </c>
      <c r="E1427" s="5" t="s">
        <v>3569</v>
      </c>
      <c r="F1427" s="11" t="s">
        <v>6063</v>
      </c>
      <c r="G1427" s="6">
        <v>3026</v>
      </c>
      <c r="H1427" t="s">
        <v>3608</v>
      </c>
      <c r="I1427" t="str">
        <f>CONCATENATE("http://opt.sauna-shops.ru/544-6-veniki-dlya-bani/",A1427,"-",H1427,".html")</f>
        <v>http://opt.sauna-shops.ru/544-6-veniki-dlya-bani/2466-venik-dub-kanadskij-v-upak.html</v>
      </c>
      <c r="J1427" s="2" t="str">
        <f t="shared" si="36"/>
        <v>http://opt.sauna-shops.ru/544-6-veniki-dlya-bani/2466-venik-dub-kanadskij-v-upak.html</v>
      </c>
      <c r="K1427" s="5"/>
    </row>
    <row r="1428" spans="1:11" x14ac:dyDescent="0.25">
      <c r="A1428" s="10">
        <v>2467</v>
      </c>
      <c r="B1428" s="5" t="s">
        <v>6058</v>
      </c>
      <c r="C1428" s="5" t="s">
        <v>3609</v>
      </c>
      <c r="D1428" s="5" t="str">
        <f>HYPERLINK(I1428, C1428)</f>
        <v>Веник дуб канадский с травами без упак.</v>
      </c>
      <c r="E1428" s="5" t="s">
        <v>3569</v>
      </c>
      <c r="F1428" s="11" t="s">
        <v>6201</v>
      </c>
      <c r="G1428" s="6">
        <v>3027</v>
      </c>
      <c r="H1428" t="s">
        <v>3610</v>
      </c>
      <c r="I1428" t="str">
        <f>CONCATENATE("http://opt.sauna-shops.ru/544-6-veniki-dlya-bani/",A1428,"-",H1428,".html")</f>
        <v>http://opt.sauna-shops.ru/544-6-veniki-dlya-bani/2467-venik-dub-kanadskij-s-travami-bez-upak.html</v>
      </c>
      <c r="J1428" s="2" t="str">
        <f t="shared" si="36"/>
        <v>http://opt.sauna-shops.ru/544-6-veniki-dlya-bani/2467-venik-dub-kanadskij-s-travami-bez-upak.html</v>
      </c>
      <c r="K1428" s="5"/>
    </row>
    <row r="1429" spans="1:11" x14ac:dyDescent="0.25">
      <c r="A1429" s="10">
        <v>3351</v>
      </c>
      <c r="B1429" s="5" t="s">
        <v>6058</v>
      </c>
      <c r="C1429" s="5" t="s">
        <v>5380</v>
      </c>
      <c r="D1429" s="5" t="str">
        <f>HYPERLINK(I1429, C1429)</f>
        <v>Веник эвкалипт (серебристый)</v>
      </c>
      <c r="E1429" s="5" t="s">
        <v>3569</v>
      </c>
      <c r="F1429" s="11" t="s">
        <v>6066</v>
      </c>
      <c r="G1429" s="6">
        <v>4119</v>
      </c>
      <c r="H1429" t="s">
        <v>5381</v>
      </c>
      <c r="I1429" t="str">
        <f>CONCATENATE("http://opt.sauna-shops.ru/544-6-veniki-dlya-bani/",A1429,"-",H1429,".html")</f>
        <v>http://opt.sauna-shops.ru/544-6-veniki-dlya-bani/3351-venik-evkalipt-serebristyj.html</v>
      </c>
      <c r="J1429" s="2" t="str">
        <f t="shared" si="36"/>
        <v>http://opt.sauna-shops.ru/544-6-veniki-dlya-bani/3351-venik-evkalipt-serebristyj.html</v>
      </c>
      <c r="K1429" s="5"/>
    </row>
    <row r="1430" spans="1:11" x14ac:dyDescent="0.25">
      <c r="A1430" s="10">
        <v>3355</v>
      </c>
      <c r="B1430" s="5" t="s">
        <v>6058</v>
      </c>
      <c r="C1430" s="5" t="s">
        <v>5386</v>
      </c>
      <c r="D1430" s="5" t="str">
        <f>HYPERLINK(I1430, C1430)</f>
        <v xml:space="preserve">Веник дуб VIP бол. с вер. ручкой (без упак.) </v>
      </c>
      <c r="E1430" s="5" t="s">
        <v>3569</v>
      </c>
      <c r="F1430" s="11" t="s">
        <v>6063</v>
      </c>
      <c r="G1430" s="6">
        <v>4122</v>
      </c>
      <c r="H1430" t="s">
        <v>5387</v>
      </c>
      <c r="I1430" t="str">
        <f>CONCATENATE("http://opt.sauna-shops.ru/544-6-veniki-dlya-bani/",A1430,"-",H1430,".html")</f>
        <v>http://opt.sauna-shops.ru/544-6-veniki-dlya-bani/3355-venik-dub-vip-bol-s-ver-ruchkoj-bez-upak-.html</v>
      </c>
      <c r="J1430" s="2" t="str">
        <f t="shared" si="36"/>
        <v>http://opt.sauna-shops.ru/544-6-veniki-dlya-bani/3355-venik-dub-vip-bol-s-ver-ruchkoj-bez-upak-.html</v>
      </c>
      <c r="K1430" s="5"/>
    </row>
    <row r="1431" spans="1:11" x14ac:dyDescent="0.25">
      <c r="A1431" s="10">
        <v>3356</v>
      </c>
      <c r="B1431" s="5" t="s">
        <v>6058</v>
      </c>
      <c r="C1431" s="5" t="s">
        <v>5388</v>
      </c>
      <c r="D1431" s="5" t="str">
        <f>HYPERLINK(I1431, C1431)</f>
        <v>Веник дуб VIP сред. с вер. ручкой (без упак.)</v>
      </c>
      <c r="E1431" s="5" t="s">
        <v>3569</v>
      </c>
      <c r="F1431" s="11" t="s">
        <v>6064</v>
      </c>
      <c r="G1431" s="6">
        <v>4123</v>
      </c>
      <c r="H1431" t="s">
        <v>5389</v>
      </c>
      <c r="I1431" t="str">
        <f>CONCATENATE("http://opt.sauna-shops.ru/544-6-veniki-dlya-bani/",A1431,"-",H1431,".html")</f>
        <v>http://opt.sauna-shops.ru/544-6-veniki-dlya-bani/3356-venik-dub-vip-sred-s-ver-ruchkoj-bez-upak.html</v>
      </c>
      <c r="J1431" s="2" t="str">
        <f t="shared" si="36"/>
        <v>http://opt.sauna-shops.ru/544-6-veniki-dlya-bani/3356-venik-dub-vip-sred-s-ver-ruchkoj-bez-upak.html</v>
      </c>
      <c r="K1431" s="5"/>
    </row>
    <row r="1432" spans="1:11" x14ac:dyDescent="0.25">
      <c r="A1432" s="10">
        <v>3389</v>
      </c>
      <c r="B1432" s="5" t="s">
        <v>6058</v>
      </c>
      <c r="C1432" s="5" t="s">
        <v>5455</v>
      </c>
      <c r="D1432" s="5" t="str">
        <f>HYPERLINK(I1432, C1432)</f>
        <v>Веник для снятия пыли из бамбука сред.</v>
      </c>
      <c r="E1432" s="5" t="s">
        <v>3569</v>
      </c>
      <c r="F1432" s="11" t="s">
        <v>6192</v>
      </c>
      <c r="G1432" s="6">
        <v>4155</v>
      </c>
      <c r="H1432" t="s">
        <v>5456</v>
      </c>
      <c r="I1432" t="str">
        <f>CONCATENATE("http://opt.sauna-shops.ru/544-6-veniki-dlya-bani/",A1432,"-",H1432,".html")</f>
        <v>http://opt.sauna-shops.ru/544-6-veniki-dlya-bani/3389-venik-dlya-snyatiya-pyli-iz-bambuka-mal.html</v>
      </c>
      <c r="J1432" s="2" t="str">
        <f t="shared" si="36"/>
        <v>http://opt.sauna-shops.ru/544-6-veniki-dlya-bani/3389-venik-dlya-snyatiya-pyli-iz-bambuka-mal.html</v>
      </c>
      <c r="K1432" s="5"/>
    </row>
    <row r="1433" spans="1:11" x14ac:dyDescent="0.25">
      <c r="A1433" s="10">
        <v>3390</v>
      </c>
      <c r="B1433" s="5" t="s">
        <v>6058</v>
      </c>
      <c r="C1433" s="5" t="s">
        <v>5457</v>
      </c>
      <c r="D1433" s="5" t="str">
        <f>HYPERLINK(I1433, C1433)</f>
        <v>Веник из бамбука большой обмотан. ручка для домашней уборки</v>
      </c>
      <c r="E1433" s="5" t="s">
        <v>3569</v>
      </c>
      <c r="F1433" s="11" t="s">
        <v>6065</v>
      </c>
      <c r="G1433" s="6">
        <v>4156</v>
      </c>
      <c r="H1433" t="s">
        <v>5458</v>
      </c>
      <c r="I1433" t="str">
        <f>CONCATENATE("http://opt.sauna-shops.ru/544-6-veniki-dlya-bani/",A1433,"-",H1433,".html")</f>
        <v>http://opt.sauna-shops.ru/544-6-veniki-dlya-bani/3390-venik-iz-bambuka-bolshoj-obmotan-ruchka-dlya-domashnej-uborki.html</v>
      </c>
      <c r="J1433" s="2" t="str">
        <f t="shared" si="36"/>
        <v>http://opt.sauna-shops.ru/544-6-veniki-dlya-bani/3390-venik-iz-bambuka-bolshoj-obmotan-ruchka-dlya-domashnej-uborki.html</v>
      </c>
      <c r="K1433" s="5"/>
    </row>
    <row r="1434" spans="1:11" x14ac:dyDescent="0.25">
      <c r="A1434" s="10">
        <v>3391</v>
      </c>
      <c r="B1434" s="5" t="s">
        <v>6058</v>
      </c>
      <c r="C1434" s="5" t="s">
        <v>5459</v>
      </c>
      <c r="D1434" s="5" t="str">
        <f>HYPERLINK(I1434, C1434)</f>
        <v>Веник из бамбука с дерев. ручкой для домашней уборки</v>
      </c>
      <c r="E1434" s="5" t="s">
        <v>3569</v>
      </c>
      <c r="F1434" s="11" t="s">
        <v>6070</v>
      </c>
      <c r="G1434" s="6">
        <v>4156</v>
      </c>
      <c r="H1434" t="s">
        <v>5460</v>
      </c>
      <c r="I1434" t="str">
        <f>CONCATENATE("http://opt.sauna-shops.ru/544-6-veniki-dlya-bani/",A1434,"-",H1434,".html")</f>
        <v>http://opt.sauna-shops.ru/544-6-veniki-dlya-bani/3391-venik-iz-bambuka-s-derev-ruchkoj-dlya-domashnej-uborki.html</v>
      </c>
      <c r="J1434" s="2" t="str">
        <f t="shared" si="36"/>
        <v>http://opt.sauna-shops.ru/544-6-veniki-dlya-bani/3391-venik-iz-bambuka-s-derev-ruchkoj-dlya-domashnej-uborki.html</v>
      </c>
      <c r="K1434" s="5"/>
    </row>
    <row r="1435" spans="1:11" x14ac:dyDescent="0.25">
      <c r="A1435" s="10">
        <v>3392</v>
      </c>
      <c r="B1435" s="5" t="s">
        <v>6058</v>
      </c>
      <c r="C1435" s="5" t="s">
        <v>5461</v>
      </c>
      <c r="D1435" s="5" t="str">
        <f>HYPERLINK(I1435, C1435)</f>
        <v>Веник из бамбука средний  обмотан ручка для домашней уборки</v>
      </c>
      <c r="E1435" s="5" t="s">
        <v>3569</v>
      </c>
      <c r="F1435" s="11" t="s">
        <v>6070</v>
      </c>
      <c r="G1435" s="6">
        <v>4156</v>
      </c>
      <c r="H1435" t="s">
        <v>5462</v>
      </c>
      <c r="I1435" t="str">
        <f>CONCATENATE("http://opt.sauna-shops.ru/544-6-veniki-dlya-bani/",A1435,"-",H1435,".html")</f>
        <v>http://opt.sauna-shops.ru/544-6-veniki-dlya-bani/3392-venik-iz-bambuka-srednij-obmotan-ruchka-dlya-domashnej-uborki.html</v>
      </c>
      <c r="J1435" s="2" t="str">
        <f t="shared" si="36"/>
        <v>http://opt.sauna-shops.ru/544-6-veniki-dlya-bani/3392-venik-iz-bambuka-srednij-obmotan-ruchka-dlya-domashnej-uborki.html</v>
      </c>
      <c r="K1435" s="5"/>
    </row>
    <row r="1436" spans="1:11" x14ac:dyDescent="0.25">
      <c r="A1436" s="10">
        <v>3641</v>
      </c>
      <c r="B1436" s="5" t="s">
        <v>6058</v>
      </c>
      <c r="C1436" s="5" t="s">
        <v>5954</v>
      </c>
      <c r="D1436" s="5" t="str">
        <f>HYPERLINK(I1436, C1436)</f>
        <v xml:space="preserve">Веник Багульник горный </v>
      </c>
      <c r="E1436" s="5" t="s">
        <v>3569</v>
      </c>
      <c r="F1436" s="11" t="s">
        <v>6081</v>
      </c>
      <c r="G1436" s="6">
        <v>9961</v>
      </c>
      <c r="H1436" t="s">
        <v>5955</v>
      </c>
      <c r="I1436" t="str">
        <f>CONCATENATE("http://opt.sauna-shops.ru/544-6-veniki-dlya-bani/",A1436,"-",H1436,".html")</f>
        <v>http://opt.sauna-shops.ru/544-6-veniki-dlya-bani/3641-venik-bagulnik-gornyj-.html</v>
      </c>
      <c r="J1436" s="2" t="str">
        <f t="shared" si="36"/>
        <v>http://opt.sauna-shops.ru/544-6-veniki-dlya-bani/3641-venik-bagulnik-gornyj-.html</v>
      </c>
      <c r="K1436" s="5"/>
    </row>
    <row r="1437" spans="1:11" x14ac:dyDescent="0.25">
      <c r="A1437" s="10">
        <v>3642</v>
      </c>
      <c r="B1437" s="5" t="s">
        <v>6058</v>
      </c>
      <c r="C1437" s="5" t="s">
        <v>5956</v>
      </c>
      <c r="D1437" s="5" t="str">
        <f>HYPERLINK(I1437, C1437)</f>
        <v xml:space="preserve">Веник Донник </v>
      </c>
      <c r="E1437" s="5" t="s">
        <v>3569</v>
      </c>
      <c r="F1437" s="11" t="s">
        <v>6094</v>
      </c>
      <c r="G1437" s="6">
        <v>9933</v>
      </c>
      <c r="H1437" t="s">
        <v>5957</v>
      </c>
      <c r="I1437" t="str">
        <f>CONCATENATE("http://opt.sauna-shops.ru/544-6-veniki-dlya-bani/",A1437,"-",H1437,".html")</f>
        <v>http://opt.sauna-shops.ru/544-6-veniki-dlya-bani/3642-venik-donnik-.html</v>
      </c>
      <c r="J1437" s="2" t="str">
        <f t="shared" si="36"/>
        <v>http://opt.sauna-shops.ru/544-6-veniki-dlya-bani/3642-venik-donnik-.html</v>
      </c>
      <c r="K1437" s="5"/>
    </row>
    <row r="1438" spans="1:11" x14ac:dyDescent="0.25">
      <c r="A1438" s="10">
        <v>3643</v>
      </c>
      <c r="B1438" s="5" t="s">
        <v>6058</v>
      </c>
      <c r="C1438" s="5" t="s">
        <v>5958</v>
      </c>
      <c r="D1438" s="5" t="str">
        <f>HYPERLINK(I1438, C1438)</f>
        <v xml:space="preserve">Веник Мелисса горная </v>
      </c>
      <c r="E1438" s="5" t="s">
        <v>3569</v>
      </c>
      <c r="F1438" s="11" t="s">
        <v>6081</v>
      </c>
      <c r="G1438" s="6">
        <v>9932</v>
      </c>
      <c r="H1438" t="s">
        <v>5959</v>
      </c>
      <c r="I1438" t="str">
        <f>CONCATENATE("http://opt.sauna-shops.ru/544-6-veniki-dlya-bani/",A1438,"-",H1438,".html")</f>
        <v>http://opt.sauna-shops.ru/544-6-veniki-dlya-bani/3643-venik-melissa-gornaya-.html</v>
      </c>
      <c r="J1438" s="2" t="str">
        <f t="shared" si="36"/>
        <v>http://opt.sauna-shops.ru/544-6-veniki-dlya-bani/3643-venik-melissa-gornaya-.html</v>
      </c>
      <c r="K1438" s="5"/>
    </row>
    <row r="1439" spans="1:11" x14ac:dyDescent="0.25">
      <c r="A1439" s="10">
        <v>3644</v>
      </c>
      <c r="B1439" s="5" t="s">
        <v>6058</v>
      </c>
      <c r="C1439" s="5" t="s">
        <v>5960</v>
      </c>
      <c r="D1439" s="5" t="str">
        <f>HYPERLINK(I1439, C1439)</f>
        <v>Веник Пижма</v>
      </c>
      <c r="E1439" s="5" t="s">
        <v>3569</v>
      </c>
      <c r="F1439" s="11" t="s">
        <v>6083</v>
      </c>
      <c r="G1439" s="6">
        <v>9930</v>
      </c>
      <c r="H1439" t="s">
        <v>5961</v>
      </c>
      <c r="I1439" t="str">
        <f>CONCATENATE("http://opt.sauna-shops.ru/544-6-veniki-dlya-bani/",A1439,"-",H1439,".html")</f>
        <v>http://opt.sauna-shops.ru/544-6-veniki-dlya-bani/3644-venik-pizhma.html</v>
      </c>
      <c r="J1439" s="2" t="str">
        <f t="shared" si="36"/>
        <v>http://opt.sauna-shops.ru/544-6-veniki-dlya-bani/3644-venik-pizhma.html</v>
      </c>
      <c r="K1439" s="5"/>
    </row>
    <row r="1440" spans="1:11" x14ac:dyDescent="0.25">
      <c r="A1440" s="10">
        <v>3645</v>
      </c>
      <c r="B1440" s="5" t="s">
        <v>6058</v>
      </c>
      <c r="C1440" s="5" t="s">
        <v>5962</v>
      </c>
      <c r="D1440" s="5" t="str">
        <f>HYPERLINK(I1440, C1440)</f>
        <v xml:space="preserve">Веник Ромашка </v>
      </c>
      <c r="E1440" s="5" t="s">
        <v>3569</v>
      </c>
      <c r="F1440" s="11" t="s">
        <v>6083</v>
      </c>
      <c r="G1440" s="6">
        <v>9929</v>
      </c>
      <c r="H1440" t="s">
        <v>5963</v>
      </c>
      <c r="I1440" t="str">
        <f>CONCATENATE("http://opt.sauna-shops.ru/544-6-veniki-dlya-bani/",A1440,"-",H1440,".html")</f>
        <v>http://opt.sauna-shops.ru/544-6-veniki-dlya-bani/3645-venik-romashka-.html</v>
      </c>
      <c r="J1440" s="2" t="str">
        <f t="shared" si="36"/>
        <v>http://opt.sauna-shops.ru/544-6-veniki-dlya-bani/3645-venik-romashka-.html</v>
      </c>
      <c r="K1440" s="5"/>
    </row>
    <row r="1441" spans="1:11" x14ac:dyDescent="0.25">
      <c r="A1441" s="10">
        <v>3646</v>
      </c>
      <c r="B1441" s="5" t="s">
        <v>6058</v>
      </c>
      <c r="C1441" s="5" t="s">
        <v>5964</v>
      </c>
      <c r="D1441" s="5" t="str">
        <f>HYPERLINK(I1441, C1441)</f>
        <v xml:space="preserve">Веник Шалфей горный </v>
      </c>
      <c r="E1441" s="5" t="s">
        <v>3569</v>
      </c>
      <c r="F1441" s="11" t="s">
        <v>6081</v>
      </c>
      <c r="G1441" s="6">
        <v>9923</v>
      </c>
      <c r="H1441" t="s">
        <v>5965</v>
      </c>
      <c r="I1441" t="str">
        <f>CONCATENATE("http://opt.sauna-shops.ru/544-6-veniki-dlya-bani/",A1441,"-",H1441,".html")</f>
        <v>http://opt.sauna-shops.ru/544-6-veniki-dlya-bani/3646-venik-shalfej-gornyj-.html</v>
      </c>
      <c r="J1441" s="2" t="str">
        <f t="shared" si="36"/>
        <v>http://opt.sauna-shops.ru/544-6-veniki-dlya-bani/3646-venik-shalfej-gornyj-.html</v>
      </c>
      <c r="K1441" s="5"/>
    </row>
    <row r="1442" spans="1:11" x14ac:dyDescent="0.25">
      <c r="A1442" s="10">
        <v>3647</v>
      </c>
      <c r="B1442" s="5" t="s">
        <v>6058</v>
      </c>
      <c r="C1442" s="5" t="s">
        <v>5966</v>
      </c>
      <c r="D1442" s="5" t="str">
        <f>HYPERLINK(I1442, C1442)</f>
        <v>Веник Чабрец горный</v>
      </c>
      <c r="E1442" s="5" t="s">
        <v>3569</v>
      </c>
      <c r="F1442" s="11" t="s">
        <v>6081</v>
      </c>
      <c r="G1442" s="6">
        <v>9917</v>
      </c>
      <c r="H1442" t="s">
        <v>5967</v>
      </c>
      <c r="I1442" t="str">
        <f>CONCATENATE("http://opt.sauna-shops.ru/544-6-veniki-dlya-bani/",A1442,"-",H1442,".html")</f>
        <v>http://opt.sauna-shops.ru/544-6-veniki-dlya-bani/3647-venik-chabrec-.html</v>
      </c>
      <c r="J1442" s="2" t="str">
        <f t="shared" si="36"/>
        <v>http://opt.sauna-shops.ru/544-6-veniki-dlya-bani/3647-venik-chabrec-.html</v>
      </c>
      <c r="K1442" s="5"/>
    </row>
    <row r="1443" spans="1:11" x14ac:dyDescent="0.25">
      <c r="A1443" s="10">
        <v>3648</v>
      </c>
      <c r="B1443" s="5" t="s">
        <v>6058</v>
      </c>
      <c r="C1443" s="5" t="s">
        <v>5968</v>
      </c>
      <c r="D1443" s="5" t="str">
        <f>HYPERLINK(I1443, C1443)</f>
        <v xml:space="preserve">Веник Шалфей </v>
      </c>
      <c r="E1443" s="5" t="s">
        <v>3569</v>
      </c>
      <c r="F1443" s="11" t="s">
        <v>6083</v>
      </c>
      <c r="G1443" s="6">
        <v>9919</v>
      </c>
      <c r="H1443" t="s">
        <v>5969</v>
      </c>
      <c r="I1443" t="str">
        <f>CONCATENATE("http://opt.sauna-shops.ru/544-6-veniki-dlya-bani/",A1443,"-",H1443,".html")</f>
        <v>http://opt.sauna-shops.ru/544-6-veniki-dlya-bani/3648-venik-shalfej-.html</v>
      </c>
      <c r="J1443" s="2" t="str">
        <f t="shared" si="36"/>
        <v>http://opt.sauna-shops.ru/544-6-veniki-dlya-bani/3648-venik-shalfej-.html</v>
      </c>
      <c r="K1443" s="5"/>
    </row>
    <row r="1444" spans="1:11" x14ac:dyDescent="0.25">
      <c r="A1444" s="10">
        <v>3681</v>
      </c>
      <c r="B1444" s="5" t="s">
        <v>6058</v>
      </c>
      <c r="C1444" s="5" t="s">
        <v>6034</v>
      </c>
      <c r="D1444" s="5" t="str">
        <f>HYPERLINK(I1444, C1444)</f>
        <v xml:space="preserve">Веник Зверобой </v>
      </c>
      <c r="E1444" s="5" t="s">
        <v>3569</v>
      </c>
      <c r="F1444" s="11" t="s">
        <v>6094</v>
      </c>
      <c r="G1444" s="6">
        <v>4715</v>
      </c>
      <c r="H1444" t="s">
        <v>6035</v>
      </c>
      <c r="I1444" t="str">
        <f>CONCATENATE("http://opt.sauna-shops.ru/544-6-veniki-dlya-bani/",A1444,"-",H1444,".html")</f>
        <v>http://opt.sauna-shops.ru/544-6-veniki-dlya-bani/3681-venik-zveroboj-.html</v>
      </c>
      <c r="J1444" s="2" t="str">
        <f t="shared" si="36"/>
        <v>http://opt.sauna-shops.ru/544-6-veniki-dlya-bani/3681-venik-zveroboj-.html</v>
      </c>
      <c r="K1444" s="5"/>
    </row>
    <row r="1445" spans="1:11" x14ac:dyDescent="0.25">
      <c r="A1445" s="10">
        <v>3682</v>
      </c>
      <c r="B1445" s="5" t="s">
        <v>6058</v>
      </c>
      <c r="C1445" s="5" t="s">
        <v>6036</v>
      </c>
      <c r="D1445" s="5" t="str">
        <f>HYPERLINK(I1445, C1445)</f>
        <v xml:space="preserve">Веник клён </v>
      </c>
      <c r="E1445" s="5" t="s">
        <v>3569</v>
      </c>
      <c r="F1445" s="11" t="s">
        <v>6068</v>
      </c>
      <c r="G1445" s="6">
        <v>4716</v>
      </c>
      <c r="H1445" t="s">
        <v>6037</v>
      </c>
      <c r="I1445" t="str">
        <f>CONCATENATE("http://opt.sauna-shops.ru/544-6-veniki-dlya-bani/",A1445,"-",H1445,".html")</f>
        <v>http://opt.sauna-shops.ru/544-6-veniki-dlya-bani/3682-venik-klyon-.html</v>
      </c>
      <c r="J1445" s="2" t="str">
        <f t="shared" si="36"/>
        <v>http://opt.sauna-shops.ru/544-6-veniki-dlya-bani/3682-venik-klyon-.html</v>
      </c>
      <c r="K1445" s="5"/>
    </row>
    <row r="1446" spans="1:11" x14ac:dyDescent="0.25">
      <c r="A1446" s="10">
        <v>3683</v>
      </c>
      <c r="B1446" s="5" t="s">
        <v>6058</v>
      </c>
      <c r="C1446" s="5" t="s">
        <v>6038</v>
      </c>
      <c r="D1446" s="5" t="str">
        <f>HYPERLINK(I1446, C1446)</f>
        <v xml:space="preserve">Веник Тысячелистник </v>
      </c>
      <c r="E1446" s="5" t="s">
        <v>3569</v>
      </c>
      <c r="F1446" s="11" t="s">
        <v>6083</v>
      </c>
      <c r="G1446" s="6">
        <v>4717</v>
      </c>
      <c r="H1446" t="s">
        <v>6039</v>
      </c>
      <c r="I1446" t="str">
        <f>CONCATENATE("http://opt.sauna-shops.ru/544-6-veniki-dlya-bani/",A1446,"-",H1446,".html")</f>
        <v>http://opt.sauna-shops.ru/544-6-veniki-dlya-bani/3683-venik-tysyachelistnik-.html</v>
      </c>
      <c r="J1446" s="2" t="str">
        <f t="shared" si="36"/>
        <v>http://opt.sauna-shops.ru/544-6-veniki-dlya-bani/3683-venik-tysyachelistnik-.html</v>
      </c>
      <c r="K1446" s="5"/>
    </row>
    <row r="1447" spans="1:11" x14ac:dyDescent="0.25">
      <c r="A1447" s="10">
        <v>2468</v>
      </c>
      <c r="B1447" s="5" t="s">
        <v>6058</v>
      </c>
      <c r="C1447" s="5" t="s">
        <v>3611</v>
      </c>
      <c r="D1447" s="5" t="str">
        <f>HYPERLINK(I1447, C1447)</f>
        <v>Массажный мяч (мягкий)</v>
      </c>
      <c r="E1447" s="5" t="s">
        <v>3612</v>
      </c>
      <c r="F1447" s="11" t="s">
        <v>6082</v>
      </c>
      <c r="G1447" s="6">
        <v>9449</v>
      </c>
      <c r="H1447" t="s">
        <v>3613</v>
      </c>
      <c r="I1447" t="str">
        <f>CONCATENATE("http://opt.sauna-shops.ru/545-7-massazhery-dlya-tela/",A1447,"-",H1447,".html")</f>
        <v>http://opt.sauna-shops.ru/545-7-massazhery-dlya-tela/2468-massazhnyj-myach-myagkij.html</v>
      </c>
      <c r="J1447" s="2" t="str">
        <f t="shared" ref="J1447:J1457" si="37">HYPERLINK(I1447)</f>
        <v>http://opt.sauna-shops.ru/545-7-massazhery-dlya-tela/2468-massazhnyj-myach-myagkij.html</v>
      </c>
      <c r="K1447" s="5"/>
    </row>
    <row r="1448" spans="1:11" x14ac:dyDescent="0.25">
      <c r="A1448" s="10">
        <v>2469</v>
      </c>
      <c r="B1448" s="5" t="s">
        <v>6058</v>
      </c>
      <c r="C1448" s="5" t="s">
        <v>3614</v>
      </c>
      <c r="D1448" s="5" t="str">
        <f>HYPERLINK(I1448, C1448)</f>
        <v>Пемза морская</v>
      </c>
      <c r="E1448" s="5" t="s">
        <v>3612</v>
      </c>
      <c r="F1448" s="11" t="s">
        <v>6110</v>
      </c>
      <c r="G1448" s="6">
        <v>2362</v>
      </c>
      <c r="H1448" t="s">
        <v>3615</v>
      </c>
      <c r="I1448" t="str">
        <f>CONCATENATE("http://opt.sauna-shops.ru/545-7-massazhery-dlya-tela/",A1448,"-",H1448,".html")</f>
        <v>http://opt.sauna-shops.ru/545-7-massazhery-dlya-tela/2469-pemza-morskaya.html</v>
      </c>
      <c r="J1448" s="2" t="str">
        <f t="shared" si="37"/>
        <v>http://opt.sauna-shops.ru/545-7-massazhery-dlya-tela/2469-pemza-morskaya.html</v>
      </c>
      <c r="K1448" s="5"/>
    </row>
    <row r="1449" spans="1:11" x14ac:dyDescent="0.25">
      <c r="A1449" s="10">
        <v>2470</v>
      </c>
      <c r="B1449" s="5" t="s">
        <v>6058</v>
      </c>
      <c r="C1449" s="5" t="s">
        <v>3616</v>
      </c>
      <c r="D1449" s="5" t="str">
        <f>HYPERLINK(I1449, C1449)</f>
        <v>Пемза морская шлифованная</v>
      </c>
      <c r="E1449" s="5" t="s">
        <v>3612</v>
      </c>
      <c r="F1449" s="11" t="s">
        <v>6110</v>
      </c>
      <c r="G1449" s="6">
        <v>2877</v>
      </c>
      <c r="H1449" t="s">
        <v>3617</v>
      </c>
      <c r="I1449" t="str">
        <f>CONCATENATE("http://opt.sauna-shops.ru/545-7-massazhery-dlya-tela/",A1449,"-",H1449,".html")</f>
        <v>http://opt.sauna-shops.ru/545-7-massazhery-dlya-tela/2470-pemza-vulkanicheskaya-shlifovannaya.html</v>
      </c>
      <c r="J1449" s="2" t="str">
        <f t="shared" si="37"/>
        <v>http://opt.sauna-shops.ru/545-7-massazhery-dlya-tela/2470-pemza-vulkanicheskaya-shlifovannaya.html</v>
      </c>
      <c r="K1449" s="5"/>
    </row>
    <row r="1450" spans="1:11" x14ac:dyDescent="0.25">
      <c r="A1450" s="10">
        <v>2471</v>
      </c>
      <c r="B1450" s="5" t="s">
        <v>6058</v>
      </c>
      <c r="C1450" s="5" t="s">
        <v>3618</v>
      </c>
      <c r="D1450" s="5" t="str">
        <f>HYPERLINK(I1450, C1450)</f>
        <v>Массажный шарик Суджок</v>
      </c>
      <c r="E1450" s="5" t="s">
        <v>3612</v>
      </c>
      <c r="F1450" s="11" t="s">
        <v>6192</v>
      </c>
      <c r="G1450" s="6">
        <v>9450</v>
      </c>
      <c r="H1450" t="s">
        <v>3619</v>
      </c>
      <c r="I1450" t="str">
        <f>CONCATENATE("http://opt.sauna-shops.ru/545-7-massazhery-dlya-tela/",A1450,"-",H1450,".html")</f>
        <v>http://opt.sauna-shops.ru/545-7-massazhery-dlya-tela/2471-massazhnyj-sharik-sudzhok.html</v>
      </c>
      <c r="J1450" s="2" t="str">
        <f t="shared" si="37"/>
        <v>http://opt.sauna-shops.ru/545-7-massazhery-dlya-tela/2471-massazhnyj-sharik-sudzhok.html</v>
      </c>
      <c r="K1450" s="5"/>
    </row>
    <row r="1451" spans="1:11" x14ac:dyDescent="0.25">
      <c r="A1451" s="10">
        <v>2472</v>
      </c>
      <c r="B1451" s="5" t="s">
        <v>6058</v>
      </c>
      <c r="C1451" s="5" t="s">
        <v>3620</v>
      </c>
      <c r="D1451" s="5" t="str">
        <f>HYPERLINK(I1451, C1451)</f>
        <v>Массажер Чудо-варежка (силик. большая)</v>
      </c>
      <c r="E1451" s="5" t="s">
        <v>3612</v>
      </c>
      <c r="F1451" s="11" t="s">
        <v>6166</v>
      </c>
      <c r="G1451" s="6">
        <v>9447</v>
      </c>
      <c r="H1451" t="s">
        <v>3621</v>
      </c>
      <c r="I1451" t="str">
        <f>CONCATENATE("http://opt.sauna-shops.ru/545-7-massazhery-dlya-tela/",A1451,"-",H1451,".html")</f>
        <v>http://opt.sauna-shops.ru/545-7-massazhery-dlya-tela/2472-massazher-chudo-varezhka-silik-bolshaya.html</v>
      </c>
      <c r="J1451" s="2" t="str">
        <f t="shared" si="37"/>
        <v>http://opt.sauna-shops.ru/545-7-massazhery-dlya-tela/2472-massazher-chudo-varezhka-silik-bolshaya.html</v>
      </c>
      <c r="K1451" s="5"/>
    </row>
    <row r="1452" spans="1:11" x14ac:dyDescent="0.25">
      <c r="A1452" s="10">
        <v>2473</v>
      </c>
      <c r="B1452" s="5" t="s">
        <v>6058</v>
      </c>
      <c r="C1452" s="5" t="s">
        <v>3622</v>
      </c>
      <c r="D1452" s="5" t="str">
        <f>HYPERLINK(I1452, C1452)</f>
        <v>Массажер Чудо-варежка (силик. мал.)</v>
      </c>
      <c r="E1452" s="5" t="s">
        <v>3612</v>
      </c>
      <c r="F1452" s="11" t="s">
        <v>6166</v>
      </c>
      <c r="G1452" s="6">
        <v>9448</v>
      </c>
      <c r="H1452" t="s">
        <v>3623</v>
      </c>
      <c r="I1452" t="str">
        <f>CONCATENATE("http://opt.sauna-shops.ru/545-7-massazhery-dlya-tela/",A1452,"-",H1452,".html")</f>
        <v>http://opt.sauna-shops.ru/545-7-massazhery-dlya-tela/2473-massazher-chudo-varezhka-silik-mal.html</v>
      </c>
      <c r="J1452" s="2" t="str">
        <f t="shared" si="37"/>
        <v>http://opt.sauna-shops.ru/545-7-massazhery-dlya-tela/2473-massazher-chudo-varezhka-silik-mal.html</v>
      </c>
      <c r="K1452" s="5"/>
    </row>
    <row r="1453" spans="1:11" x14ac:dyDescent="0.25">
      <c r="A1453" s="10">
        <v>2474</v>
      </c>
      <c r="B1453" s="5" t="s">
        <v>6058</v>
      </c>
      <c r="C1453" s="5" t="s">
        <v>3624</v>
      </c>
      <c r="D1453" s="5" t="str">
        <f>HYPERLINK(I1453, C1453)</f>
        <v>Чудо банка (вакуумная)</v>
      </c>
      <c r="E1453" s="5" t="s">
        <v>3612</v>
      </c>
      <c r="F1453" s="11" t="s">
        <v>6081</v>
      </c>
      <c r="G1453" s="6">
        <v>9456</v>
      </c>
      <c r="H1453" t="s">
        <v>3625</v>
      </c>
      <c r="I1453" t="str">
        <f>CONCATENATE("http://opt.sauna-shops.ru/545-7-massazhery-dlya-tela/",A1453,"-",H1453,".html")</f>
        <v>http://opt.sauna-shops.ru/545-7-massazhery-dlya-tela/2474-chudo-banka-vakuumnaya.html</v>
      </c>
      <c r="J1453" s="2" t="str">
        <f t="shared" si="37"/>
        <v>http://opt.sauna-shops.ru/545-7-massazhery-dlya-tela/2474-chudo-banka-vakuumnaya.html</v>
      </c>
      <c r="K1453" s="5"/>
    </row>
    <row r="1454" spans="1:11" x14ac:dyDescent="0.25">
      <c r="A1454" s="10">
        <v>2475</v>
      </c>
      <c r="B1454" s="5" t="s">
        <v>6058</v>
      </c>
      <c r="C1454" s="5" t="s">
        <v>3626</v>
      </c>
      <c r="D1454" s="5" t="str">
        <f>HYPERLINK(I1454, C1454)</f>
        <v>Аппликатор игольчатый (пояс, 100 эл.)</v>
      </c>
      <c r="E1454" s="5" t="s">
        <v>3612</v>
      </c>
      <c r="F1454" s="11" t="s">
        <v>6250</v>
      </c>
      <c r="G1454" s="6">
        <v>9340</v>
      </c>
      <c r="H1454" t="s">
        <v>3627</v>
      </c>
      <c r="I1454" t="str">
        <f>CONCATENATE("http://opt.sauna-shops.ru/545-7-massazhery-dlya-tela/",A1454,"-",H1454,".html")</f>
        <v>http://opt.sauna-shops.ru/545-7-massazhery-dlya-tela/2475-applikator-igolchatyj-poyas-100-el.html</v>
      </c>
      <c r="J1454" s="2" t="str">
        <f t="shared" si="37"/>
        <v>http://opt.sauna-shops.ru/545-7-massazhery-dlya-tela/2475-applikator-igolchatyj-poyas-100-el.html</v>
      </c>
      <c r="K1454" s="5"/>
    </row>
    <row r="1455" spans="1:11" x14ac:dyDescent="0.25">
      <c r="A1455" s="10">
        <v>2476</v>
      </c>
      <c r="B1455" s="5" t="s">
        <v>6058</v>
      </c>
      <c r="C1455" s="5" t="s">
        <v>3628</v>
      </c>
      <c r="D1455" s="5" t="str">
        <f>HYPERLINK(I1455, C1455)</f>
        <v>Аппликатор локтевого сустава магнитоэластичный Биомаг</v>
      </c>
      <c r="E1455" s="5" t="s">
        <v>3612</v>
      </c>
      <c r="F1455" s="11" t="s">
        <v>6066</v>
      </c>
      <c r="G1455" s="6">
        <v>9341</v>
      </c>
      <c r="H1455" t="s">
        <v>3629</v>
      </c>
      <c r="I1455" t="str">
        <f>CONCATENATE("http://opt.sauna-shops.ru/545-7-massazhery-dlya-tela/",A1455,"-",H1455,".html")</f>
        <v>http://opt.sauna-shops.ru/545-7-massazhery-dlya-tela/2476-applikator-loktevogo-sustava-magnitoelastichnyj-biomag.html</v>
      </c>
      <c r="J1455" s="2" t="str">
        <f t="shared" si="37"/>
        <v>http://opt.sauna-shops.ru/545-7-massazhery-dlya-tela/2476-applikator-loktevogo-sustava-magnitoelastichnyj-biomag.html</v>
      </c>
      <c r="K1455" s="5"/>
    </row>
    <row r="1456" spans="1:11" x14ac:dyDescent="0.25">
      <c r="A1456" s="10">
        <v>2477</v>
      </c>
      <c r="B1456" s="5" t="s">
        <v>6058</v>
      </c>
      <c r="C1456" s="5" t="s">
        <v>3630</v>
      </c>
      <c r="D1456" s="5" t="str">
        <f>HYPERLINK(I1456, C1456)</f>
        <v>Аппликатор стельки магнит. Биомаг</v>
      </c>
      <c r="E1456" s="5" t="s">
        <v>3612</v>
      </c>
      <c r="F1456" s="11" t="s">
        <v>6250</v>
      </c>
      <c r="G1456" s="6">
        <v>9342</v>
      </c>
      <c r="H1456" t="s">
        <v>3631</v>
      </c>
      <c r="I1456" t="str">
        <f>CONCATENATE("http://opt.sauna-shops.ru/545-7-massazhery-dlya-tela/",A1456,"-",H1456,".html")</f>
        <v>http://opt.sauna-shops.ru/545-7-massazhery-dlya-tela/2477-applikator-stelki-magnit-biomag.html</v>
      </c>
      <c r="J1456" s="2" t="str">
        <f t="shared" si="37"/>
        <v>http://opt.sauna-shops.ru/545-7-massazhery-dlya-tela/2477-applikator-stelki-magnit-biomag.html</v>
      </c>
      <c r="K1456" s="5"/>
    </row>
    <row r="1457" spans="1:11" x14ac:dyDescent="0.25">
      <c r="A1457" s="10">
        <v>2478</v>
      </c>
      <c r="B1457" s="5" t="s">
        <v>6058</v>
      </c>
      <c r="C1457" s="5" t="s">
        <v>3632</v>
      </c>
      <c r="D1457" s="5" t="str">
        <f>HYPERLINK(I1457, C1457)</f>
        <v>Аппликатор шейногрудной магнитоэластичный Биомаг</v>
      </c>
      <c r="E1457" s="5" t="s">
        <v>3612</v>
      </c>
      <c r="F1457" s="11" t="s">
        <v>6250</v>
      </c>
      <c r="G1457" s="6">
        <v>9343</v>
      </c>
      <c r="H1457" t="s">
        <v>3633</v>
      </c>
      <c r="I1457" t="str">
        <f>CONCATENATE("http://opt.sauna-shops.ru/545-7-massazhery-dlya-tela/",A1457,"-",H1457,".html")</f>
        <v>http://opt.sauna-shops.ru/545-7-massazhery-dlya-tela/2478-applikator-shejnogrudnoj-magnitoelastichnyj-biomag.html</v>
      </c>
      <c r="J1457" s="2" t="str">
        <f t="shared" si="37"/>
        <v>http://opt.sauna-shops.ru/545-7-massazhery-dlya-tela/2478-applikator-shejnogrudnoj-magnitoelastichnyj-biomag.html</v>
      </c>
      <c r="K1457" s="5"/>
    </row>
    <row r="1458" spans="1:11" x14ac:dyDescent="0.25">
      <c r="A1458" s="10">
        <v>2479</v>
      </c>
      <c r="B1458" s="5" t="s">
        <v>6058</v>
      </c>
      <c r="C1458" s="5" t="s">
        <v>3634</v>
      </c>
      <c r="D1458" s="5" t="str">
        <f>HYPERLINK(I1458, C1458)</f>
        <v>Магнитный эластичный бинт Биомаг</v>
      </c>
      <c r="E1458" s="5" t="s">
        <v>3612</v>
      </c>
      <c r="F1458" s="11" t="s">
        <v>6250</v>
      </c>
      <c r="G1458" s="6">
        <v>9352</v>
      </c>
      <c r="H1458" t="s">
        <v>3635</v>
      </c>
      <c r="I1458" t="str">
        <f>CONCATENATE("http://opt.sauna-shops.ru/545-7-massazhery-dlya-tela/",A1458,"-",H1458,".html")</f>
        <v>http://opt.sauna-shops.ru/545-7-massazhery-dlya-tela/2479-magnitnyj-elastichnyj-bint-biomag.html</v>
      </c>
      <c r="J1458" s="2" t="str">
        <f t="shared" ref="J1458:J1521" si="38">HYPERLINK(I1458)</f>
        <v>http://opt.sauna-shops.ru/545-7-massazhery-dlya-tela/2479-magnitnyj-elastichnyj-bint-biomag.html</v>
      </c>
      <c r="K1458" s="5"/>
    </row>
    <row r="1459" spans="1:11" x14ac:dyDescent="0.25">
      <c r="A1459" s="10">
        <v>2480</v>
      </c>
      <c r="B1459" s="5" t="s">
        <v>6058</v>
      </c>
      <c r="C1459" s="5" t="s">
        <v>3636</v>
      </c>
      <c r="D1459" s="5" t="str">
        <f>HYPERLINK(I1459, C1459)</f>
        <v>Коврик гимнастический</v>
      </c>
      <c r="E1459" s="5" t="s">
        <v>3612</v>
      </c>
      <c r="F1459" s="11" t="s">
        <v>6250</v>
      </c>
      <c r="G1459" s="6">
        <v>9348</v>
      </c>
      <c r="H1459" t="s">
        <v>3637</v>
      </c>
      <c r="I1459" t="str">
        <f>CONCATENATE("http://opt.sauna-shops.ru/545-7-massazhery-dlya-tela/",A1459,"-",H1459,".html")</f>
        <v>http://opt.sauna-shops.ru/545-7-massazhery-dlya-tela/2480-kovrik-gimnasticheskij.html</v>
      </c>
      <c r="J1459" s="2" t="str">
        <f t="shared" si="38"/>
        <v>http://opt.sauna-shops.ru/545-7-massazhery-dlya-tela/2480-kovrik-gimnasticheskij.html</v>
      </c>
      <c r="K1459" s="5"/>
    </row>
    <row r="1460" spans="1:11" x14ac:dyDescent="0.25">
      <c r="A1460" s="10">
        <v>2481</v>
      </c>
      <c r="B1460" s="5" t="s">
        <v>6058</v>
      </c>
      <c r="C1460" s="5" t="s">
        <v>3638</v>
      </c>
      <c r="D1460" s="5" t="str">
        <f>HYPERLINK(I1460, C1460)</f>
        <v>Ипликатор Кузнецова №60</v>
      </c>
      <c r="E1460" s="5" t="s">
        <v>3612</v>
      </c>
      <c r="F1460" s="11" t="s">
        <v>6066</v>
      </c>
      <c r="G1460" s="6">
        <v>9344</v>
      </c>
      <c r="H1460" t="s">
        <v>3639</v>
      </c>
      <c r="I1460" t="str">
        <f>CONCATENATE("http://opt.sauna-shops.ru/545-7-massazhery-dlya-tela/",A1460,"-",H1460,".html")</f>
        <v>http://opt.sauna-shops.ru/545-7-massazhery-dlya-tela/2481-iplikator-kuznecova-60.html</v>
      </c>
      <c r="J1460" s="2" t="str">
        <f t="shared" si="38"/>
        <v>http://opt.sauna-shops.ru/545-7-massazhery-dlya-tela/2481-iplikator-kuznecova-60.html</v>
      </c>
      <c r="K1460" s="5"/>
    </row>
    <row r="1461" spans="1:11" x14ac:dyDescent="0.25">
      <c r="A1461" s="10">
        <v>2482</v>
      </c>
      <c r="B1461" s="5" t="s">
        <v>6058</v>
      </c>
      <c r="C1461" s="5" t="s">
        <v>3640</v>
      </c>
      <c r="D1461" s="5" t="str">
        <f>HYPERLINK(I1461, C1461)</f>
        <v>Массажер акрил Рыбка""</v>
      </c>
      <c r="E1461" s="5" t="s">
        <v>3612</v>
      </c>
      <c r="F1461" s="11" t="s">
        <v>6083</v>
      </c>
      <c r="G1461" s="6">
        <v>9354</v>
      </c>
      <c r="H1461" t="s">
        <v>3641</v>
      </c>
      <c r="I1461" t="str">
        <f>CONCATENATE("http://opt.sauna-shops.ru/545-7-massazhery-dlya-tela/",A1461,"-",H1461,".html")</f>
        <v>http://opt.sauna-shops.ru/545-7-massazhery-dlya-tela/2482-massazher-akril-rybka.html</v>
      </c>
      <c r="J1461" s="2" t="str">
        <f t="shared" si="38"/>
        <v>http://opt.sauna-shops.ru/545-7-massazhery-dlya-tela/2482-massazher-akril-rybka.html</v>
      </c>
      <c r="K1461" s="5"/>
    </row>
    <row r="1462" spans="1:11" x14ac:dyDescent="0.25">
      <c r="A1462" s="10">
        <v>2483</v>
      </c>
      <c r="B1462" s="5" t="s">
        <v>6058</v>
      </c>
      <c r="C1462" s="5" t="s">
        <v>3642</v>
      </c>
      <c r="D1462" s="5" t="str">
        <f>HYPERLINK(I1462, C1462)</f>
        <v>Щетка для мытья головы и массажа</v>
      </c>
      <c r="E1462" s="5" t="s">
        <v>3612</v>
      </c>
      <c r="F1462" s="11" t="s">
        <v>6250</v>
      </c>
      <c r="G1462" s="6">
        <v>9740</v>
      </c>
      <c r="H1462" t="s">
        <v>3643</v>
      </c>
      <c r="I1462" t="str">
        <f>CONCATENATE("http://opt.sauna-shops.ru/545-7-massazhery-dlya-tela/",A1462,"-",H1462,".html")</f>
        <v>http://opt.sauna-shops.ru/545-7-massazhery-dlya-tela/2483-shhetka-dlya-mytya-golovy-i-massazha.html</v>
      </c>
      <c r="J1462" s="2" t="str">
        <f t="shared" si="38"/>
        <v>http://opt.sauna-shops.ru/545-7-massazhery-dlya-tela/2483-shhetka-dlya-mytya-golovy-i-massazha.html</v>
      </c>
      <c r="K1462" s="5"/>
    </row>
    <row r="1463" spans="1:11" x14ac:dyDescent="0.25">
      <c r="A1463" s="10">
        <v>2484</v>
      </c>
      <c r="B1463" s="5" t="s">
        <v>6058</v>
      </c>
      <c r="C1463" s="5" t="s">
        <v>3644</v>
      </c>
      <c r="D1463" s="5" t="str">
        <f>HYPERLINK(I1463, C1463)</f>
        <v>Щетка для рук и ногтей (лапка)</v>
      </c>
      <c r="E1463" s="5" t="s">
        <v>3612</v>
      </c>
      <c r="F1463" s="11" t="s">
        <v>6093</v>
      </c>
      <c r="G1463" s="6">
        <v>9741</v>
      </c>
      <c r="H1463" t="s">
        <v>3645</v>
      </c>
      <c r="I1463" t="str">
        <f>CONCATENATE("http://opt.sauna-shops.ru/545-7-massazhery-dlya-tela/",A1463,"-",H1463,".html")</f>
        <v>http://opt.sauna-shops.ru/545-7-massazhery-dlya-tela/2484-shhetka-dlya-ruk-i-nogtej-lapka.html</v>
      </c>
      <c r="J1463" s="2" t="str">
        <f t="shared" si="38"/>
        <v>http://opt.sauna-shops.ru/545-7-massazhery-dlya-tela/2484-shhetka-dlya-ruk-i-nogtej-lapka.html</v>
      </c>
      <c r="K1463" s="5"/>
    </row>
    <row r="1464" spans="1:11" x14ac:dyDescent="0.25">
      <c r="A1464" s="10">
        <v>2485</v>
      </c>
      <c r="B1464" s="5" t="s">
        <v>6058</v>
      </c>
      <c r="C1464" s="5" t="s">
        <v>3646</v>
      </c>
      <c r="D1464" s="5" t="str">
        <f>HYPERLINK(I1464, C1464)</f>
        <v>Щетка для рук и ногтей двусторон.</v>
      </c>
      <c r="E1464" s="5" t="s">
        <v>3612</v>
      </c>
      <c r="F1464" s="11" t="s">
        <v>6250</v>
      </c>
      <c r="G1464" s="6">
        <v>9742</v>
      </c>
      <c r="H1464" t="s">
        <v>3647</v>
      </c>
      <c r="I1464" t="str">
        <f>CONCATENATE("http://opt.sauna-shops.ru/545-7-massazhery-dlya-tela/",A1464,"-",H1464,".html")</f>
        <v>http://opt.sauna-shops.ru/545-7-massazhery-dlya-tela/2485-shhetka-dlya-ruk-i-nogtej-dvustoron.html</v>
      </c>
      <c r="J1464" s="2" t="str">
        <f t="shared" si="38"/>
        <v>http://opt.sauna-shops.ru/545-7-massazhery-dlya-tela/2485-shhetka-dlya-ruk-i-nogtej-dvustoron.html</v>
      </c>
      <c r="K1464" s="5"/>
    </row>
    <row r="1465" spans="1:11" x14ac:dyDescent="0.25">
      <c r="A1465" s="10">
        <v>2486</v>
      </c>
      <c r="B1465" s="5" t="s">
        <v>6058</v>
      </c>
      <c r="C1465" s="5" t="s">
        <v>3648</v>
      </c>
      <c r="D1465" s="5" t="str">
        <f>HYPERLINK(I1465, C1465)</f>
        <v>Массажер для рук дорожный гибкий 5203</v>
      </c>
      <c r="E1465" s="5" t="s">
        <v>3612</v>
      </c>
      <c r="F1465" s="11" t="s">
        <v>6250</v>
      </c>
      <c r="G1465" s="6">
        <v>9391</v>
      </c>
      <c r="H1465" t="s">
        <v>3649</v>
      </c>
      <c r="I1465" t="str">
        <f>CONCATENATE("http://opt.sauna-shops.ru/545-7-massazhery-dlya-tela/",A1465,"-",H1465,".html")</f>
        <v>http://opt.sauna-shops.ru/545-7-massazhery-dlya-tela/2486-massazher-dlya-ruk-dorozhnyj-gibkij-5203.html</v>
      </c>
      <c r="J1465" s="2" t="str">
        <f t="shared" si="38"/>
        <v>http://opt.sauna-shops.ru/545-7-massazhery-dlya-tela/2486-massazher-dlya-ruk-dorozhnyj-gibkij-5203.html</v>
      </c>
      <c r="K1465" s="5"/>
    </row>
    <row r="1466" spans="1:11" x14ac:dyDescent="0.25">
      <c r="A1466" s="10">
        <v>2487</v>
      </c>
      <c r="B1466" s="5" t="s">
        <v>6058</v>
      </c>
      <c r="C1466" s="5" t="s">
        <v>3650</v>
      </c>
      <c r="D1466" s="5" t="str">
        <f>HYPERLINK(I1466, C1466)</f>
        <v>Массажер для рук дорожный гладкий 5201</v>
      </c>
      <c r="E1466" s="5" t="s">
        <v>3612</v>
      </c>
      <c r="F1466" s="11" t="s">
        <v>6250</v>
      </c>
      <c r="G1466" s="6">
        <v>9392</v>
      </c>
      <c r="H1466" t="s">
        <v>3651</v>
      </c>
      <c r="I1466" t="str">
        <f>CONCATENATE("http://opt.sauna-shops.ru/545-7-massazhery-dlya-tela/",A1466,"-",H1466,".html")</f>
        <v>http://opt.sauna-shops.ru/545-7-massazhery-dlya-tela/2487-massazher-dlya-ruk-dorozhnyj-gladkij-5201.html</v>
      </c>
      <c r="J1466" s="2" t="str">
        <f t="shared" si="38"/>
        <v>http://opt.sauna-shops.ru/545-7-massazhery-dlya-tela/2487-massazher-dlya-ruk-dorozhnyj-gladkij-5201.html</v>
      </c>
      <c r="K1466" s="5"/>
    </row>
    <row r="1467" spans="1:11" x14ac:dyDescent="0.25">
      <c r="A1467" s="10">
        <v>2488</v>
      </c>
      <c r="B1467" s="5" t="s">
        <v>6058</v>
      </c>
      <c r="C1467" s="5" t="s">
        <v>3652</v>
      </c>
      <c r="D1467" s="5" t="str">
        <f>HYPERLINK(I1467, C1467)</f>
        <v>Массажер для рук дорожный Ёжик 5206</v>
      </c>
      <c r="E1467" s="5" t="s">
        <v>3612</v>
      </c>
      <c r="F1467" s="11" t="s">
        <v>6250</v>
      </c>
      <c r="G1467" s="6">
        <v>9393</v>
      </c>
      <c r="H1467" t="s">
        <v>3653</v>
      </c>
      <c r="I1467" t="str">
        <f>CONCATENATE("http://opt.sauna-shops.ru/545-7-massazhery-dlya-tela/",A1467,"-",H1467,".html")</f>
        <v>http://opt.sauna-shops.ru/545-7-massazhery-dlya-tela/2488-massazher-dlya-ruk-dorozhnyj-yozhik-5206.html</v>
      </c>
      <c r="J1467" s="2" t="str">
        <f t="shared" si="38"/>
        <v>http://opt.sauna-shops.ru/545-7-massazhery-dlya-tela/2488-massazher-dlya-ruk-dorozhnyj-yozhik-5206.html</v>
      </c>
      <c r="K1467" s="5"/>
    </row>
    <row r="1468" spans="1:11" x14ac:dyDescent="0.25">
      <c r="A1468" s="10">
        <v>2489</v>
      </c>
      <c r="B1468" s="5" t="s">
        <v>6058</v>
      </c>
      <c r="C1468" s="5" t="s">
        <v>3654</v>
      </c>
      <c r="D1468" s="5" t="str">
        <f>HYPERLINK(I1468, C1468)</f>
        <v>Массажер для рук дорожный с шипами 5202</v>
      </c>
      <c r="E1468" s="5" t="s">
        <v>3612</v>
      </c>
      <c r="F1468" s="11" t="s">
        <v>6250</v>
      </c>
      <c r="G1468" s="6">
        <v>9394</v>
      </c>
      <c r="H1468" t="s">
        <v>3655</v>
      </c>
      <c r="I1468" t="str">
        <f>CONCATENATE("http://opt.sauna-shops.ru/545-7-massazhery-dlya-tela/",A1468,"-",H1468,".html")</f>
        <v>http://opt.sauna-shops.ru/545-7-massazhery-dlya-tela/2489-massazher-dlya-ruk-dorozhnyj-s-shipami-5202.html</v>
      </c>
      <c r="J1468" s="2" t="str">
        <f t="shared" si="38"/>
        <v>http://opt.sauna-shops.ru/545-7-massazhery-dlya-tela/2489-massazher-dlya-ruk-dorozhnyj-s-shipami-5202.html</v>
      </c>
      <c r="K1468" s="5"/>
    </row>
    <row r="1469" spans="1:11" x14ac:dyDescent="0.25">
      <c r="A1469" s="10">
        <v>2490</v>
      </c>
      <c r="B1469" s="5" t="s">
        <v>6058</v>
      </c>
      <c r="C1469" s="5" t="s">
        <v>3656</v>
      </c>
      <c r="D1469" s="5" t="str">
        <f>HYPERLINK(I1469, C1469)</f>
        <v>Шар массажный Ёжик 5207</v>
      </c>
      <c r="E1469" s="5" t="s">
        <v>3612</v>
      </c>
      <c r="F1469" s="11" t="s">
        <v>6065</v>
      </c>
      <c r="G1469" s="6">
        <v>9457</v>
      </c>
      <c r="H1469" t="s">
        <v>3657</v>
      </c>
      <c r="I1469" t="str">
        <f>CONCATENATE("http://opt.sauna-shops.ru/545-7-massazhery-dlya-tela/",A1469,"-",H1469,".html")</f>
        <v>http://opt.sauna-shops.ru/545-7-massazhery-dlya-tela/2490-shar-massazhnyj-yozhik-5207.html</v>
      </c>
      <c r="J1469" s="2" t="str">
        <f t="shared" si="38"/>
        <v>http://opt.sauna-shops.ru/545-7-massazhery-dlya-tela/2490-shar-massazhnyj-yozhik-5207.html</v>
      </c>
      <c r="K1469" s="5"/>
    </row>
    <row r="1470" spans="1:11" x14ac:dyDescent="0.25">
      <c r="A1470" s="10">
        <v>2491</v>
      </c>
      <c r="B1470" s="5" t="s">
        <v>6058</v>
      </c>
      <c r="C1470" s="5" t="s">
        <v>3658</v>
      </c>
      <c r="D1470" s="5" t="str">
        <f>HYPERLINK(I1470, C1470)</f>
        <v>Шары массажные 2 шт  (d-35мм ШР)</v>
      </c>
      <c r="E1470" s="5" t="s">
        <v>3612</v>
      </c>
      <c r="F1470" s="11" t="s">
        <v>6250</v>
      </c>
      <c r="G1470" s="6">
        <v>9458</v>
      </c>
      <c r="H1470" t="s">
        <v>3659</v>
      </c>
      <c r="I1470" t="str">
        <f>CONCATENATE("http://opt.sauna-shops.ru/545-7-massazhery-dlya-tela/",A1470,"-",H1470,".html")</f>
        <v>http://opt.sauna-shops.ru/545-7-massazhery-dlya-tela/2491-shary-massazhnye-2-sht-d-35mm-shr.html</v>
      </c>
      <c r="J1470" s="2" t="str">
        <f t="shared" si="38"/>
        <v>http://opt.sauna-shops.ru/545-7-massazhery-dlya-tela/2491-shary-massazhnye-2-sht-d-35mm-shr.html</v>
      </c>
      <c r="K1470" s="5"/>
    </row>
    <row r="1471" spans="1:11" x14ac:dyDescent="0.25">
      <c r="A1471" s="10">
        <v>2492</v>
      </c>
      <c r="B1471" s="5" t="s">
        <v>6058</v>
      </c>
      <c r="C1471" s="5" t="s">
        <v>3660</v>
      </c>
      <c r="D1471" s="5" t="str">
        <f>HYPERLINK(I1471, C1471)</f>
        <v>Массажер рефлекторный - гладкий 6202</v>
      </c>
      <c r="E1471" s="5" t="s">
        <v>3612</v>
      </c>
      <c r="F1471" s="11" t="s">
        <v>6250</v>
      </c>
      <c r="G1471" s="6">
        <v>9435</v>
      </c>
      <c r="H1471" t="s">
        <v>3661</v>
      </c>
      <c r="I1471" t="str">
        <f>CONCATENATE("http://opt.sauna-shops.ru/545-7-massazhery-dlya-tela/",A1471,"-",H1471,".html")</f>
        <v>http://opt.sauna-shops.ru/545-7-massazhery-dlya-tela/2492-massazher-reflektornyj-gladkij-6202.html</v>
      </c>
      <c r="J1471" s="2" t="str">
        <f t="shared" si="38"/>
        <v>http://opt.sauna-shops.ru/545-7-massazhery-dlya-tela/2492-massazher-reflektornyj-gladkij-6202.html</v>
      </c>
      <c r="K1471" s="5"/>
    </row>
    <row r="1472" spans="1:11" x14ac:dyDescent="0.25">
      <c r="A1472" s="10">
        <v>2493</v>
      </c>
      <c r="B1472" s="5" t="s">
        <v>6058</v>
      </c>
      <c r="C1472" s="5" t="s">
        <v>3662</v>
      </c>
      <c r="D1472" s="5" t="str">
        <f>HYPERLINK(I1472, C1472)</f>
        <v>Массажер рефлекторный с зубцами 6203</v>
      </c>
      <c r="E1472" s="5" t="s">
        <v>3612</v>
      </c>
      <c r="F1472" s="11" t="s">
        <v>6250</v>
      </c>
      <c r="G1472" s="6">
        <v>9436</v>
      </c>
      <c r="H1472" t="s">
        <v>3663</v>
      </c>
      <c r="I1472" t="str">
        <f>CONCATENATE("http://opt.sauna-shops.ru/545-7-massazhery-dlya-tela/",A1472,"-",H1472,".html")</f>
        <v>http://opt.sauna-shops.ru/545-7-massazhery-dlya-tela/2493-massazher-reflektornyj-s-zubcami-6203.html</v>
      </c>
      <c r="J1472" s="2" t="str">
        <f t="shared" si="38"/>
        <v>http://opt.sauna-shops.ru/545-7-massazhery-dlya-tela/2493-massazher-reflektornyj-s-zubcami-6203.html</v>
      </c>
      <c r="K1472" s="5"/>
    </row>
    <row r="1473" spans="1:11" x14ac:dyDescent="0.25">
      <c r="A1473" s="10">
        <v>2494</v>
      </c>
      <c r="B1473" s="5" t="s">
        <v>6058</v>
      </c>
      <c r="C1473" s="5" t="s">
        <v>3664</v>
      </c>
      <c r="D1473" s="5" t="str">
        <f>HYPERLINK(I1473, C1473)</f>
        <v>Массажер для ног и спины Сибирь 4301</v>
      </c>
      <c r="E1473" s="5" t="s">
        <v>3612</v>
      </c>
      <c r="F1473" s="11" t="s">
        <v>6087</v>
      </c>
      <c r="G1473" s="6">
        <v>9395</v>
      </c>
      <c r="H1473" t="s">
        <v>3665</v>
      </c>
      <c r="I1473" t="str">
        <f>CONCATENATE("http://opt.sauna-shops.ru/545-7-massazhery-dlya-tela/",A1473,"-",H1473,".html")</f>
        <v>http://opt.sauna-shops.ru/545-7-massazhery-dlya-tela/2494-massazher-dlya-nog-i-spiny-sibir-4301.html</v>
      </c>
      <c r="J1473" s="2" t="str">
        <f t="shared" si="38"/>
        <v>http://opt.sauna-shops.ru/545-7-massazhery-dlya-tela/2494-massazher-dlya-nog-i-spiny-sibir-4301.html</v>
      </c>
      <c r="K1473" s="5"/>
    </row>
    <row r="1474" spans="1:11" x14ac:dyDescent="0.25">
      <c r="A1474" s="10">
        <v>2495</v>
      </c>
      <c r="B1474" s="5" t="s">
        <v>6058</v>
      </c>
      <c r="C1474" s="5" t="s">
        <v>3666</v>
      </c>
      <c r="D1474" s="5" t="str">
        <f>HYPERLINK(I1474, C1474)</f>
        <v>Массажер для спины Вторая молодость" 4217"</v>
      </c>
      <c r="E1474" s="5" t="s">
        <v>3612</v>
      </c>
      <c r="F1474" s="11" t="s">
        <v>6250</v>
      </c>
      <c r="G1474" s="6">
        <v>9396</v>
      </c>
      <c r="H1474" t="s">
        <v>3667</v>
      </c>
      <c r="I1474" t="str">
        <f>CONCATENATE("http://opt.sauna-shops.ru/545-7-massazhery-dlya-tela/",A1474,"-",H1474,".html")</f>
        <v>http://opt.sauna-shops.ru/545-7-massazhery-dlya-tela/2495-massazher-dlya-spiny-vtoraya-molodost-4217.html</v>
      </c>
      <c r="J1474" s="2" t="str">
        <f t="shared" si="38"/>
        <v>http://opt.sauna-shops.ru/545-7-massazhery-dlya-tela/2495-massazher-dlya-spiny-vtoraya-molodost-4217.html</v>
      </c>
      <c r="K1474" s="5"/>
    </row>
    <row r="1475" spans="1:11" x14ac:dyDescent="0.25">
      <c r="A1475" s="10">
        <v>2496</v>
      </c>
      <c r="B1475" s="5" t="s">
        <v>6058</v>
      </c>
      <c r="C1475" s="5" t="s">
        <v>3668</v>
      </c>
      <c r="D1475" s="5" t="str">
        <f>HYPERLINK(I1475, C1475)</f>
        <v>Массажер Кукуруза с шипами 9101</v>
      </c>
      <c r="E1475" s="5" t="s">
        <v>3612</v>
      </c>
      <c r="F1475" s="11" t="s">
        <v>6087</v>
      </c>
      <c r="G1475" s="6">
        <v>9408</v>
      </c>
      <c r="H1475" t="s">
        <v>3669</v>
      </c>
      <c r="I1475" t="str">
        <f>CONCATENATE("http://opt.sauna-shops.ru/545-7-massazhery-dlya-tela/",A1475,"-",H1475,".html")</f>
        <v>http://opt.sauna-shops.ru/545-7-massazhery-dlya-tela/2496-massazher-kukuruza-s-shipami-9101.html</v>
      </c>
      <c r="J1475" s="2" t="str">
        <f t="shared" si="38"/>
        <v>http://opt.sauna-shops.ru/545-7-massazhery-dlya-tela/2496-massazher-kukuruza-s-shipami-9101.html</v>
      </c>
      <c r="K1475" s="5"/>
    </row>
    <row r="1476" spans="1:11" x14ac:dyDescent="0.25">
      <c r="A1476" s="10">
        <v>2497</v>
      </c>
      <c r="B1476" s="5" t="s">
        <v>6058</v>
      </c>
      <c r="C1476" s="5" t="s">
        <v>3670</v>
      </c>
      <c r="D1476" s="5" t="str">
        <f>HYPERLINK(I1476, C1476)</f>
        <v>Массажер скалка гладкий 9001</v>
      </c>
      <c r="E1476" s="5" t="s">
        <v>3612</v>
      </c>
      <c r="F1476" s="11" t="s">
        <v>6174</v>
      </c>
      <c r="G1476" s="6">
        <v>9437</v>
      </c>
      <c r="H1476" t="s">
        <v>3671</v>
      </c>
      <c r="I1476" t="str">
        <f>CONCATENATE("http://opt.sauna-shops.ru/545-7-massazhery-dlya-tela/",A1476,"-",H1476,".html")</f>
        <v>http://opt.sauna-shops.ru/545-7-massazhery-dlya-tela/2497-massazher-skalka-gladkij-9001.html</v>
      </c>
      <c r="J1476" s="2" t="str">
        <f t="shared" si="38"/>
        <v>http://opt.sauna-shops.ru/545-7-massazhery-dlya-tela/2497-massazher-skalka-gladkij-9001.html</v>
      </c>
      <c r="K1476" s="5"/>
    </row>
    <row r="1477" spans="1:11" x14ac:dyDescent="0.25">
      <c r="A1477" s="10">
        <v>2498</v>
      </c>
      <c r="B1477" s="5" t="s">
        <v>6058</v>
      </c>
      <c r="C1477" s="5" t="s">
        <v>3672</v>
      </c>
      <c r="D1477" s="5" t="str">
        <f>HYPERLINK(I1477, C1477)</f>
        <v>Массажер скалка Ёжик 9003</v>
      </c>
      <c r="E1477" s="5" t="s">
        <v>3612</v>
      </c>
      <c r="F1477" s="11" t="s">
        <v>6250</v>
      </c>
      <c r="G1477" s="6">
        <v>9439</v>
      </c>
      <c r="H1477" t="s">
        <v>3673</v>
      </c>
      <c r="I1477" t="str">
        <f>CONCATENATE("http://opt.sauna-shops.ru/545-7-massazhery-dlya-tela/",A1477,"-",H1477,".html")</f>
        <v>http://opt.sauna-shops.ru/545-7-massazhery-dlya-tela/2498-massazher-skalka-yozhik-9003.html</v>
      </c>
      <c r="J1477" s="2" t="str">
        <f t="shared" si="38"/>
        <v>http://opt.sauna-shops.ru/545-7-massazhery-dlya-tela/2498-massazher-skalka-yozhik-9003.html</v>
      </c>
      <c r="K1477" s="5"/>
    </row>
    <row r="1478" spans="1:11" x14ac:dyDescent="0.25">
      <c r="A1478" s="10">
        <v>2499</v>
      </c>
      <c r="B1478" s="5" t="s">
        <v>6058</v>
      </c>
      <c r="C1478" s="5" t="s">
        <v>3674</v>
      </c>
      <c r="D1478" s="5" t="str">
        <f>HYPERLINK(I1478, C1478)</f>
        <v>Массажер скалка с шипами 9002</v>
      </c>
      <c r="E1478" s="5" t="s">
        <v>3612</v>
      </c>
      <c r="F1478" s="11" t="s">
        <v>6174</v>
      </c>
      <c r="G1478" s="6">
        <v>9440</v>
      </c>
      <c r="H1478" t="s">
        <v>3675</v>
      </c>
      <c r="I1478" t="str">
        <f>CONCATENATE("http://opt.sauna-shops.ru/545-7-massazhery-dlya-tela/",A1478,"-",H1478,".html")</f>
        <v>http://opt.sauna-shops.ru/545-7-massazhery-dlya-tela/2499-massazher-skalka-s-shipami-9002.html</v>
      </c>
      <c r="J1478" s="2" t="str">
        <f t="shared" si="38"/>
        <v>http://opt.sauna-shops.ru/545-7-massazhery-dlya-tela/2499-massazher-skalka-s-shipami-9002.html</v>
      </c>
      <c r="K1478" s="5"/>
    </row>
    <row r="1479" spans="1:11" x14ac:dyDescent="0.25">
      <c r="A1479" s="10">
        <v>2500</v>
      </c>
      <c r="B1479" s="5" t="s">
        <v>6058</v>
      </c>
      <c r="C1479" s="5" t="s">
        <v>3676</v>
      </c>
      <c r="D1479" s="5" t="str">
        <f>HYPERLINK(I1479, C1479)</f>
        <v>Коврик массажный панцирь 1102</v>
      </c>
      <c r="E1479" s="5" t="s">
        <v>3612</v>
      </c>
      <c r="F1479" s="11" t="s">
        <v>6087</v>
      </c>
      <c r="G1479" s="6">
        <v>9349</v>
      </c>
      <c r="H1479" t="s">
        <v>3677</v>
      </c>
      <c r="I1479" t="str">
        <f>CONCATENATE("http://opt.sauna-shops.ru/545-7-massazhery-dlya-tela/",A1479,"-",H1479,".html")</f>
        <v>http://opt.sauna-shops.ru/545-7-massazhery-dlya-tela/2500-kovrik-massazhnyj-pancir-1102.html</v>
      </c>
      <c r="J1479" s="2" t="str">
        <f t="shared" si="38"/>
        <v>http://opt.sauna-shops.ru/545-7-massazhery-dlya-tela/2500-kovrik-massazhnyj-pancir-1102.html</v>
      </c>
      <c r="K1479" s="5"/>
    </row>
    <row r="1480" spans="1:11" x14ac:dyDescent="0.25">
      <c r="A1480" s="10">
        <v>2501</v>
      </c>
      <c r="B1480" s="5" t="s">
        <v>6058</v>
      </c>
      <c r="C1480" s="5" t="s">
        <v>3678</v>
      </c>
      <c r="D1480" s="5" t="str">
        <f>HYPERLINK(I1480, C1480)</f>
        <v>Коврик массажный панцирь большой 1103</v>
      </c>
      <c r="E1480" s="5" t="s">
        <v>3612</v>
      </c>
      <c r="F1480" s="11" t="s">
        <v>6202</v>
      </c>
      <c r="G1480" s="6">
        <v>9350</v>
      </c>
      <c r="H1480" t="s">
        <v>3679</v>
      </c>
      <c r="I1480" t="str">
        <f>CONCATENATE("http://opt.sauna-shops.ru/545-7-massazhery-dlya-tela/",A1480,"-",H1480,".html")</f>
        <v>http://opt.sauna-shops.ru/545-7-massazhery-dlya-tela/2501-kovrik-massazhnyj-pancir-bolshoj-1103.html</v>
      </c>
      <c r="J1480" s="2" t="str">
        <f t="shared" si="38"/>
        <v>http://opt.sauna-shops.ru/545-7-massazhery-dlya-tela/2501-kovrik-massazhnyj-pancir-bolshoj-1103.html</v>
      </c>
      <c r="K1480" s="5"/>
    </row>
    <row r="1481" spans="1:11" x14ac:dyDescent="0.25">
      <c r="A1481" s="10">
        <v>2502</v>
      </c>
      <c r="B1481" s="5" t="s">
        <v>6058</v>
      </c>
      <c r="C1481" s="5" t="s">
        <v>3680</v>
      </c>
      <c r="D1481" s="5" t="str">
        <f>HYPERLINK(I1481, C1481)</f>
        <v>Массажер Валик (малый) 5103</v>
      </c>
      <c r="E1481" s="5" t="s">
        <v>3612</v>
      </c>
      <c r="F1481" s="11" t="s">
        <v>6250</v>
      </c>
      <c r="G1481" s="6">
        <v>9371</v>
      </c>
      <c r="H1481" t="s">
        <v>3681</v>
      </c>
      <c r="I1481" t="str">
        <f>CONCATENATE("http://opt.sauna-shops.ru/545-7-massazhery-dlya-tela/",A1481,"-",H1481,".html")</f>
        <v>http://opt.sauna-shops.ru/545-7-massazhery-dlya-tela/2502-massazher-valik-malyj-5103.html</v>
      </c>
      <c r="J1481" s="2" t="str">
        <f t="shared" si="38"/>
        <v>http://opt.sauna-shops.ru/545-7-massazhery-dlya-tela/2502-massazher-valik-malyj-5103.html</v>
      </c>
      <c r="K1481" s="5"/>
    </row>
    <row r="1482" spans="1:11" x14ac:dyDescent="0.25">
      <c r="A1482" s="10">
        <v>2503</v>
      </c>
      <c r="B1482" s="5" t="s">
        <v>6058</v>
      </c>
      <c r="C1482" s="5" t="s">
        <v>3682</v>
      </c>
      <c r="D1482" s="5" t="str">
        <f>HYPERLINK(I1482, C1482)</f>
        <v>Массажер Валик с шипами 5102</v>
      </c>
      <c r="E1482" s="5" t="s">
        <v>3612</v>
      </c>
      <c r="F1482" s="11" t="s">
        <v>6250</v>
      </c>
      <c r="G1482" s="6">
        <v>9372</v>
      </c>
      <c r="H1482" t="s">
        <v>3683</v>
      </c>
      <c r="I1482" t="str">
        <f>CONCATENATE("http://opt.sauna-shops.ru/545-7-massazhery-dlya-tela/",A1482,"-",H1482,".html")</f>
        <v>http://opt.sauna-shops.ru/545-7-massazhery-dlya-tela/2503-massazher-valik-s-shipami-5102.html</v>
      </c>
      <c r="J1482" s="2" t="str">
        <f t="shared" si="38"/>
        <v>http://opt.sauna-shops.ru/545-7-massazhery-dlya-tela/2503-massazher-valik-s-shipami-5102.html</v>
      </c>
      <c r="K1482" s="5"/>
    </row>
    <row r="1483" spans="1:11" x14ac:dyDescent="0.25">
      <c r="A1483" s="10">
        <v>2504</v>
      </c>
      <c r="B1483" s="5" t="s">
        <v>6058</v>
      </c>
      <c r="C1483" s="5" t="s">
        <v>3684</v>
      </c>
      <c r="D1483" s="5" t="str">
        <f>HYPERLINK(I1483, C1483)</f>
        <v>Массажер Валик-Ёжик 5104</v>
      </c>
      <c r="E1483" s="5" t="s">
        <v>3612</v>
      </c>
      <c r="F1483" s="11" t="s">
        <v>6203</v>
      </c>
      <c r="G1483" s="6">
        <v>9373</v>
      </c>
      <c r="H1483" t="s">
        <v>3685</v>
      </c>
      <c r="I1483" t="str">
        <f>CONCATENATE("http://opt.sauna-shops.ru/545-7-massazhery-dlya-tela/",A1483,"-",H1483,".html")</f>
        <v>http://opt.sauna-shops.ru/545-7-massazhery-dlya-tela/2504-massazher-valik-yozhik-5104.html</v>
      </c>
      <c r="J1483" s="2" t="str">
        <f t="shared" si="38"/>
        <v>http://opt.sauna-shops.ru/545-7-massazhery-dlya-tela/2504-massazher-valik-yozhik-5104.html</v>
      </c>
      <c r="K1483" s="5"/>
    </row>
    <row r="1484" spans="1:11" x14ac:dyDescent="0.25">
      <c r="A1484" s="10">
        <v>2505</v>
      </c>
      <c r="B1484" s="5" t="s">
        <v>6058</v>
      </c>
      <c r="C1484" s="5" t="s">
        <v>3686</v>
      </c>
      <c r="D1484" s="5" t="str">
        <f>HYPERLINK(I1484, C1484)</f>
        <v>Массажер для ног 4212</v>
      </c>
      <c r="E1484" s="5" t="s">
        <v>3612</v>
      </c>
      <c r="F1484" s="11" t="s">
        <v>6101</v>
      </c>
      <c r="G1484" s="6">
        <v>9377</v>
      </c>
      <c r="H1484" t="s">
        <v>3687</v>
      </c>
      <c r="I1484" t="str">
        <f>CONCATENATE("http://opt.sauna-shops.ru/545-7-massazhery-dlya-tela/",A1484,"-",H1484,".html")</f>
        <v>http://opt.sauna-shops.ru/545-7-massazhery-dlya-tela/2505-massazher-dlya-nog-4212.html</v>
      </c>
      <c r="J1484" s="2" t="str">
        <f t="shared" si="38"/>
        <v>http://opt.sauna-shops.ru/545-7-massazhery-dlya-tela/2505-massazher-dlya-nog-4212.html</v>
      </c>
      <c r="K1484" s="5"/>
    </row>
    <row r="1485" spans="1:11" x14ac:dyDescent="0.25">
      <c r="A1485" s="10">
        <v>2506</v>
      </c>
      <c r="B1485" s="5" t="s">
        <v>6058</v>
      </c>
      <c r="C1485" s="5" t="s">
        <v>3688</v>
      </c>
      <c r="D1485" s="5" t="str">
        <f>HYPERLINK(I1485, C1485)</f>
        <v>Массажер для ног 4214</v>
      </c>
      <c r="E1485" s="5" t="s">
        <v>3612</v>
      </c>
      <c r="F1485" s="11" t="s">
        <v>6101</v>
      </c>
      <c r="G1485" s="6">
        <v>9378</v>
      </c>
      <c r="H1485" t="s">
        <v>3689</v>
      </c>
      <c r="I1485" t="str">
        <f>CONCATENATE("http://opt.sauna-shops.ru/545-7-massazhery-dlya-tela/",A1485,"-",H1485,".html")</f>
        <v>http://opt.sauna-shops.ru/545-7-massazhery-dlya-tela/2506-massazher-dlya-nog-4214.html</v>
      </c>
      <c r="J1485" s="2" t="str">
        <f t="shared" si="38"/>
        <v>http://opt.sauna-shops.ru/545-7-massazhery-dlya-tela/2506-massazher-dlya-nog-4214.html</v>
      </c>
      <c r="K1485" s="5"/>
    </row>
    <row r="1486" spans="1:11" x14ac:dyDescent="0.25">
      <c r="A1486" s="10">
        <v>2507</v>
      </c>
      <c r="B1486" s="5" t="s">
        <v>6058</v>
      </c>
      <c r="C1486" s="5" t="s">
        <v>3690</v>
      </c>
      <c r="D1486" s="5" t="str">
        <f>HYPERLINK(I1486, C1486)</f>
        <v>Массажер для ног 4403</v>
      </c>
      <c r="E1486" s="5" t="s">
        <v>3612</v>
      </c>
      <c r="F1486" s="11" t="s">
        <v>6069</v>
      </c>
      <c r="G1486" s="6">
        <v>9379</v>
      </c>
      <c r="H1486" t="s">
        <v>3691</v>
      </c>
      <c r="I1486" t="str">
        <f>CONCATENATE("http://opt.sauna-shops.ru/545-7-massazhery-dlya-tela/",A1486,"-",H1486,".html")</f>
        <v>http://opt.sauna-shops.ru/545-7-massazhery-dlya-tela/2507-massazher-dlya-nog-4403.html</v>
      </c>
      <c r="J1486" s="2" t="str">
        <f t="shared" si="38"/>
        <v>http://opt.sauna-shops.ru/545-7-massazhery-dlya-tela/2507-massazher-dlya-nog-4403.html</v>
      </c>
      <c r="K1486" s="5"/>
    </row>
    <row r="1487" spans="1:11" x14ac:dyDescent="0.25">
      <c r="A1487" s="10">
        <v>2508</v>
      </c>
      <c r="B1487" s="5" t="s">
        <v>6058</v>
      </c>
      <c r="C1487" s="5" t="s">
        <v>3692</v>
      </c>
      <c r="D1487" s="5" t="str">
        <f>HYPERLINK(I1487, C1487)</f>
        <v>Массажер для ног зубчатый 4213</v>
      </c>
      <c r="E1487" s="5" t="s">
        <v>3612</v>
      </c>
      <c r="F1487" s="11" t="s">
        <v>6101</v>
      </c>
      <c r="G1487" s="6">
        <v>9380</v>
      </c>
      <c r="H1487" t="s">
        <v>3693</v>
      </c>
      <c r="I1487" t="str">
        <f>CONCATENATE("http://opt.sauna-shops.ru/545-7-massazhery-dlya-tela/",A1487,"-",H1487,".html")</f>
        <v>http://opt.sauna-shops.ru/545-7-massazhery-dlya-tela/2508-massazher-dlya-nog-zubchatyj-4213.html</v>
      </c>
      <c r="J1487" s="2" t="str">
        <f t="shared" si="38"/>
        <v>http://opt.sauna-shops.ru/545-7-massazhery-dlya-tela/2508-massazher-dlya-nog-zubchatyj-4213.html</v>
      </c>
      <c r="K1487" s="5"/>
    </row>
    <row r="1488" spans="1:11" x14ac:dyDescent="0.25">
      <c r="A1488" s="10">
        <v>2509</v>
      </c>
      <c r="B1488" s="5" t="s">
        <v>6058</v>
      </c>
      <c r="C1488" s="5" t="s">
        <v>3694</v>
      </c>
      <c r="D1488" s="5" t="str">
        <f>HYPERLINK(I1488, C1488)</f>
        <v>Массажер для ног зубчатый тип 2 4215</v>
      </c>
      <c r="E1488" s="5" t="s">
        <v>3612</v>
      </c>
      <c r="F1488" s="11" t="s">
        <v>6101</v>
      </c>
      <c r="G1488" s="6">
        <v>9381</v>
      </c>
      <c r="H1488" t="s">
        <v>3695</v>
      </c>
      <c r="I1488" t="str">
        <f>CONCATENATE("http://opt.sauna-shops.ru/545-7-massazhery-dlya-tela/",A1488,"-",H1488,".html")</f>
        <v>http://opt.sauna-shops.ru/545-7-massazhery-dlya-tela/2509-massazher-dlya-nog-zubchatyj-tip-2-4215.html</v>
      </c>
      <c r="J1488" s="2" t="str">
        <f t="shared" si="38"/>
        <v>http://opt.sauna-shops.ru/545-7-massazhery-dlya-tela/2509-massazher-dlya-nog-zubchatyj-tip-2-4215.html</v>
      </c>
      <c r="K1488" s="5"/>
    </row>
    <row r="1489" spans="1:11" x14ac:dyDescent="0.25">
      <c r="A1489" s="10">
        <v>2510</v>
      </c>
      <c r="B1489" s="5" t="s">
        <v>6058</v>
      </c>
      <c r="C1489" s="5" t="s">
        <v>3696</v>
      </c>
      <c r="D1489" s="5" t="str">
        <f>HYPERLINK(I1489, C1489)</f>
        <v>Массажер для ног комбинированный 4216</v>
      </c>
      <c r="E1489" s="5" t="s">
        <v>3612</v>
      </c>
      <c r="F1489" s="11" t="s">
        <v>6101</v>
      </c>
      <c r="G1489" s="6">
        <v>9382</v>
      </c>
      <c r="H1489" t="s">
        <v>3697</v>
      </c>
      <c r="I1489" t="str">
        <f>CONCATENATE("http://opt.sauna-shops.ru/545-7-massazhery-dlya-tela/",A1489,"-",H1489,".html")</f>
        <v>http://opt.sauna-shops.ru/545-7-massazhery-dlya-tela/2510-massazher-dlya-nog-kombinirovannyj-4216.html</v>
      </c>
      <c r="J1489" s="2" t="str">
        <f t="shared" si="38"/>
        <v>http://opt.sauna-shops.ru/545-7-massazhery-dlya-tela/2510-massazher-dlya-nog-kombinirovannyj-4216.html</v>
      </c>
      <c r="K1489" s="5"/>
    </row>
    <row r="1490" spans="1:11" x14ac:dyDescent="0.25">
      <c r="A1490" s="10">
        <v>2511</v>
      </c>
      <c r="B1490" s="5" t="s">
        <v>6058</v>
      </c>
      <c r="C1490" s="5" t="s">
        <v>3698</v>
      </c>
      <c r="D1490" s="5" t="str">
        <f>HYPERLINK(I1490, C1490)</f>
        <v>Массажер для ног Кочка 4502</v>
      </c>
      <c r="E1490" s="5" t="s">
        <v>3612</v>
      </c>
      <c r="F1490" s="11" t="s">
        <v>6078</v>
      </c>
      <c r="G1490" s="6">
        <v>9383</v>
      </c>
      <c r="H1490" t="s">
        <v>3699</v>
      </c>
      <c r="I1490" t="str">
        <f>CONCATENATE("http://opt.sauna-shops.ru/545-7-massazhery-dlya-tela/",A1490,"-",H1490,".html")</f>
        <v>http://opt.sauna-shops.ru/545-7-massazhery-dlya-tela/2511-massazher-dlya-nog-kochka-4502.html</v>
      </c>
      <c r="J1490" s="2" t="str">
        <f t="shared" si="38"/>
        <v>http://opt.sauna-shops.ru/545-7-massazhery-dlya-tela/2511-massazher-dlya-nog-kochka-4502.html</v>
      </c>
      <c r="K1490" s="5"/>
    </row>
    <row r="1491" spans="1:11" x14ac:dyDescent="0.25">
      <c r="A1491" s="10">
        <v>2512</v>
      </c>
      <c r="B1491" s="5" t="s">
        <v>6058</v>
      </c>
      <c r="C1491" s="5" t="s">
        <v>3700</v>
      </c>
      <c r="D1491" s="5" t="str">
        <f>HYPERLINK(I1491, C1491)</f>
        <v>Массажер для ног Кочка-тип 2 4501</v>
      </c>
      <c r="E1491" s="5" t="s">
        <v>3612</v>
      </c>
      <c r="F1491" s="11" t="s">
        <v>6078</v>
      </c>
      <c r="G1491" s="6">
        <v>9384</v>
      </c>
      <c r="H1491" t="s">
        <v>3701</v>
      </c>
      <c r="I1491" t="str">
        <f>CONCATENATE("http://opt.sauna-shops.ru/545-7-massazhery-dlya-tela/",A1491,"-",H1491,".html")</f>
        <v>http://opt.sauna-shops.ru/545-7-massazhery-dlya-tela/2512-massazher-dlya-nog-kochka-tip-2-4501.html</v>
      </c>
      <c r="J1491" s="2" t="str">
        <f t="shared" si="38"/>
        <v>http://opt.sauna-shops.ru/545-7-massazhery-dlya-tela/2512-massazher-dlya-nog-kochka-tip-2-4501.html</v>
      </c>
      <c r="K1491" s="5"/>
    </row>
    <row r="1492" spans="1:11" x14ac:dyDescent="0.25">
      <c r="A1492" s="10">
        <v>2513</v>
      </c>
      <c r="B1492" s="5" t="s">
        <v>6058</v>
      </c>
      <c r="C1492" s="5" t="s">
        <v>3702</v>
      </c>
      <c r="D1492" s="5" t="str">
        <f>HYPERLINK(I1492, C1492)</f>
        <v>Массажер для ног малый зубчатый 4115</v>
      </c>
      <c r="E1492" s="5" t="s">
        <v>3612</v>
      </c>
      <c r="F1492" s="11" t="s">
        <v>6063</v>
      </c>
      <c r="G1492" s="6">
        <v>9385</v>
      </c>
      <c r="H1492" t="s">
        <v>3703</v>
      </c>
      <c r="I1492" t="str">
        <f>CONCATENATE("http://opt.sauna-shops.ru/545-7-massazhery-dlya-tela/",A1492,"-",H1492,".html")</f>
        <v>http://opt.sauna-shops.ru/545-7-massazhery-dlya-tela/2513-massazher-dlya-nog-malyj-zubchatyj-4115.html</v>
      </c>
      <c r="J1492" s="2" t="str">
        <f t="shared" si="38"/>
        <v>http://opt.sauna-shops.ru/545-7-massazhery-dlya-tela/2513-massazher-dlya-nog-malyj-zubchatyj-4115.html</v>
      </c>
      <c r="K1492" s="5"/>
    </row>
    <row r="1493" spans="1:11" x14ac:dyDescent="0.25">
      <c r="A1493" s="10">
        <v>2514</v>
      </c>
      <c r="B1493" s="5" t="s">
        <v>6058</v>
      </c>
      <c r="C1493" s="5" t="s">
        <v>3704</v>
      </c>
      <c r="D1493" s="5" t="str">
        <f>HYPERLINK(I1493, C1493)</f>
        <v>Массажер для ног малый рифлёные 4116</v>
      </c>
      <c r="E1493" s="5" t="s">
        <v>3612</v>
      </c>
      <c r="F1493" s="11" t="s">
        <v>6063</v>
      </c>
      <c r="G1493" s="6">
        <v>9386</v>
      </c>
      <c r="H1493" t="s">
        <v>3705</v>
      </c>
      <c r="I1493" t="str">
        <f>CONCATENATE("http://opt.sauna-shops.ru/545-7-massazhery-dlya-tela/",A1493,"-",H1493,".html")</f>
        <v>http://opt.sauna-shops.ru/545-7-massazhery-dlya-tela/2514-massazher-dlya-nog-malyj-riflyonye-4116.html</v>
      </c>
      <c r="J1493" s="2" t="str">
        <f t="shared" si="38"/>
        <v>http://opt.sauna-shops.ru/545-7-massazhery-dlya-tela/2514-massazher-dlya-nog-malyj-riflyonye-4116.html</v>
      </c>
      <c r="K1493" s="5"/>
    </row>
    <row r="1494" spans="1:11" x14ac:dyDescent="0.25">
      <c r="A1494" s="10">
        <v>2515</v>
      </c>
      <c r="B1494" s="5" t="s">
        <v>6058</v>
      </c>
      <c r="C1494" s="5" t="s">
        <v>3706</v>
      </c>
      <c r="D1494" s="5" t="str">
        <f>HYPERLINK(I1494, C1494)</f>
        <v>Массажер для ног сред. зубчатый 4120</v>
      </c>
      <c r="E1494" s="5" t="s">
        <v>3612</v>
      </c>
      <c r="F1494" s="11" t="s">
        <v>6075</v>
      </c>
      <c r="G1494" s="6">
        <v>9387</v>
      </c>
      <c r="H1494" t="s">
        <v>3707</v>
      </c>
      <c r="I1494" t="str">
        <f>CONCATENATE("http://opt.sauna-shops.ru/545-7-massazhery-dlya-tela/",A1494,"-",H1494,".html")</f>
        <v>http://opt.sauna-shops.ru/545-7-massazhery-dlya-tela/2515-massazher-dlya-nog-sred-zubchatyj-4120.html</v>
      </c>
      <c r="J1494" s="2" t="str">
        <f t="shared" si="38"/>
        <v>http://opt.sauna-shops.ru/545-7-massazhery-dlya-tela/2515-massazher-dlya-nog-sred-zubchatyj-4120.html</v>
      </c>
      <c r="K1494" s="5"/>
    </row>
    <row r="1495" spans="1:11" x14ac:dyDescent="0.25">
      <c r="A1495" s="10">
        <v>2516</v>
      </c>
      <c r="B1495" s="5" t="s">
        <v>6058</v>
      </c>
      <c r="C1495" s="5" t="s">
        <v>3708</v>
      </c>
      <c r="D1495" s="5" t="str">
        <f>HYPERLINK(I1495, C1495)</f>
        <v>Массажер для ног сред. 4118</v>
      </c>
      <c r="E1495" s="5" t="s">
        <v>3612</v>
      </c>
      <c r="F1495" s="11" t="s">
        <v>6075</v>
      </c>
      <c r="G1495" s="6">
        <v>9389</v>
      </c>
      <c r="H1495" t="s">
        <v>3709</v>
      </c>
      <c r="I1495" t="str">
        <f>CONCATENATE("http://opt.sauna-shops.ru/545-7-massazhery-dlya-tela/",A1495,"-",H1495,".html")</f>
        <v>http://opt.sauna-shops.ru/545-7-massazhery-dlya-tela/2516-massazher-dlya-nog-sred-4118.html</v>
      </c>
      <c r="J1495" s="2" t="str">
        <f t="shared" si="38"/>
        <v>http://opt.sauna-shops.ru/545-7-massazhery-dlya-tela/2516-massazher-dlya-nog-sred-4118.html</v>
      </c>
      <c r="K1495" s="5"/>
    </row>
    <row r="1496" spans="1:11" x14ac:dyDescent="0.25">
      <c r="A1496" s="10">
        <v>2517</v>
      </c>
      <c r="B1496" s="5" t="s">
        <v>6058</v>
      </c>
      <c r="C1496" s="5" t="s">
        <v>3710</v>
      </c>
      <c r="D1496" s="5" t="str">
        <f>HYPERLINK(I1496, C1496)</f>
        <v>Массажер для ног сред. (комбинированный) 4123</v>
      </c>
      <c r="E1496" s="5" t="s">
        <v>3612</v>
      </c>
      <c r="F1496" s="11" t="s">
        <v>6087</v>
      </c>
      <c r="G1496" s="6">
        <v>9388</v>
      </c>
      <c r="H1496" t="s">
        <v>3711</v>
      </c>
      <c r="I1496" t="str">
        <f>CONCATENATE("http://opt.sauna-shops.ru/545-7-massazhery-dlya-tela/",A1496,"-",H1496,".html")</f>
        <v>http://opt.sauna-shops.ru/545-7-massazhery-dlya-tela/2517-massazher-dlya-nog-sred-kombinirovannyj-4123.html</v>
      </c>
      <c r="J1496" s="2" t="str">
        <f t="shared" si="38"/>
        <v>http://opt.sauna-shops.ru/545-7-massazhery-dlya-tela/2517-massazher-dlya-nog-sred-kombinirovannyj-4123.html</v>
      </c>
      <c r="K1496" s="5"/>
    </row>
    <row r="1497" spans="1:11" x14ac:dyDescent="0.25">
      <c r="A1497" s="10">
        <v>2518</v>
      </c>
      <c r="B1497" s="5" t="s">
        <v>6058</v>
      </c>
      <c r="C1497" s="5" t="s">
        <v>3712</v>
      </c>
      <c r="D1497" s="5" t="str">
        <f>HYPERLINK(I1497, C1497)</f>
        <v>Массажер для ног сред. рифлёные 4113</v>
      </c>
      <c r="E1497" s="5" t="s">
        <v>3612</v>
      </c>
      <c r="F1497" s="11" t="s">
        <v>6075</v>
      </c>
      <c r="G1497" s="6">
        <v>9390</v>
      </c>
      <c r="H1497" t="s">
        <v>3713</v>
      </c>
      <c r="I1497" t="str">
        <f>CONCATENATE("http://opt.sauna-shops.ru/545-7-massazhery-dlya-tela/",A1497,"-",H1497,".html")</f>
        <v>http://opt.sauna-shops.ru/545-7-massazhery-dlya-tela/2518-massazher-dlya-nog-sred-riflyonye-4113.html</v>
      </c>
      <c r="J1497" s="2" t="str">
        <f t="shared" si="38"/>
        <v>http://opt.sauna-shops.ru/545-7-massazhery-dlya-tela/2518-massazher-dlya-nog-sred-riflyonye-4113.html</v>
      </c>
      <c r="K1497" s="5"/>
    </row>
    <row r="1498" spans="1:11" x14ac:dyDescent="0.25">
      <c r="A1498" s="10">
        <v>2519</v>
      </c>
      <c r="B1498" s="5" t="s">
        <v>6058</v>
      </c>
      <c r="C1498" s="5" t="s">
        <v>3714</v>
      </c>
      <c r="D1498" s="5" t="str">
        <f>HYPERLINK(I1498, C1498)</f>
        <v>Массажер ленточный гладкий 3211</v>
      </c>
      <c r="E1498" s="5" t="s">
        <v>3612</v>
      </c>
      <c r="F1498" s="11" t="s">
        <v>6070</v>
      </c>
      <c r="G1498" s="6">
        <v>9413</v>
      </c>
      <c r="H1498" t="s">
        <v>3715</v>
      </c>
      <c r="I1498" t="str">
        <f>CONCATENATE("http://opt.sauna-shops.ru/545-7-massazhery-dlya-tela/",A1498,"-",H1498,".html")</f>
        <v>http://opt.sauna-shops.ru/545-7-massazhery-dlya-tela/2519-massazher-lentochnyj-gladkij-3211.html</v>
      </c>
      <c r="J1498" s="2" t="str">
        <f t="shared" si="38"/>
        <v>http://opt.sauna-shops.ru/545-7-massazhery-dlya-tela/2519-massazher-lentochnyj-gladkij-3211.html</v>
      </c>
      <c r="K1498" s="5"/>
    </row>
    <row r="1499" spans="1:11" x14ac:dyDescent="0.25">
      <c r="A1499" s="10">
        <v>2520</v>
      </c>
      <c r="B1499" s="5" t="s">
        <v>6058</v>
      </c>
      <c r="C1499" s="5" t="s">
        <v>3716</v>
      </c>
      <c r="D1499" s="5" t="str">
        <f>HYPERLINK(I1499, C1499)</f>
        <v>Массажер ленточный зубчатый 3215</v>
      </c>
      <c r="E1499" s="5" t="s">
        <v>3612</v>
      </c>
      <c r="F1499" s="11" t="s">
        <v>6070</v>
      </c>
      <c r="G1499" s="6">
        <v>9414</v>
      </c>
      <c r="H1499" t="s">
        <v>3717</v>
      </c>
      <c r="I1499" t="str">
        <f>CONCATENATE("http://opt.sauna-shops.ru/545-7-massazhery-dlya-tela/",A1499,"-",H1499,".html")</f>
        <v>http://opt.sauna-shops.ru/545-7-massazhery-dlya-tela/2520-massazher-lentochnyj-zubchatyj-3215.html</v>
      </c>
      <c r="J1499" s="2" t="str">
        <f t="shared" si="38"/>
        <v>http://opt.sauna-shops.ru/545-7-massazhery-dlya-tela/2520-massazher-lentochnyj-zubchatyj-3215.html</v>
      </c>
      <c r="K1499" s="5"/>
    </row>
    <row r="1500" spans="1:11" x14ac:dyDescent="0.25">
      <c r="A1500" s="10">
        <v>2521</v>
      </c>
      <c r="B1500" s="5" t="s">
        <v>6058</v>
      </c>
      <c r="C1500" s="5" t="s">
        <v>3718</v>
      </c>
      <c r="D1500" s="5" t="str">
        <f>HYPERLINK(I1500, C1500)</f>
        <v>Массажер ленточный зубчатый тип 2 3223</v>
      </c>
      <c r="E1500" s="5" t="s">
        <v>3612</v>
      </c>
      <c r="F1500" s="11" t="s">
        <v>6070</v>
      </c>
      <c r="G1500" s="6">
        <v>9415</v>
      </c>
      <c r="H1500" t="s">
        <v>3719</v>
      </c>
      <c r="I1500" t="str">
        <f>CONCATENATE("http://opt.sauna-shops.ru/545-7-massazhery-dlya-tela/",A1500,"-",H1500,".html")</f>
        <v>http://opt.sauna-shops.ru/545-7-massazhery-dlya-tela/2521-massazher-lentochnyj-zubchatyj-tip-2-3223.html</v>
      </c>
      <c r="J1500" s="2" t="str">
        <f t="shared" si="38"/>
        <v>http://opt.sauna-shops.ru/545-7-massazhery-dlya-tela/2521-massazher-lentochnyj-zubchatyj-tip-2-3223.html</v>
      </c>
      <c r="K1500" s="5"/>
    </row>
    <row r="1501" spans="1:11" x14ac:dyDescent="0.25">
      <c r="A1501" s="10">
        <v>2522</v>
      </c>
      <c r="B1501" s="5" t="s">
        <v>6058</v>
      </c>
      <c r="C1501" s="5" t="s">
        <v>3720</v>
      </c>
      <c r="D1501" s="5" t="str">
        <f>HYPERLINK(I1501, C1501)</f>
        <v>Массажер ленточный рифленный 3220</v>
      </c>
      <c r="E1501" s="5" t="s">
        <v>3612</v>
      </c>
      <c r="F1501" s="11" t="s">
        <v>6070</v>
      </c>
      <c r="G1501" s="6">
        <v>9419</v>
      </c>
      <c r="H1501" t="s">
        <v>3721</v>
      </c>
      <c r="I1501" t="str">
        <f>CONCATENATE("http://opt.sauna-shops.ru/545-7-massazhery-dlya-tela/",A1501,"-",H1501,".html")</f>
        <v>http://opt.sauna-shops.ru/545-7-massazhery-dlya-tela/2522-massazher-lentochnyj-riflennyj-3220.html</v>
      </c>
      <c r="J1501" s="2" t="str">
        <f t="shared" si="38"/>
        <v>http://opt.sauna-shops.ru/545-7-massazhery-dlya-tela/2522-massazher-lentochnyj-riflennyj-3220.html</v>
      </c>
      <c r="K1501" s="5"/>
    </row>
    <row r="1502" spans="1:11" x14ac:dyDescent="0.25">
      <c r="A1502" s="10">
        <v>2523</v>
      </c>
      <c r="B1502" s="5" t="s">
        <v>6058</v>
      </c>
      <c r="C1502" s="5" t="s">
        <v>3722</v>
      </c>
      <c r="D1502" s="5" t="str">
        <f>HYPERLINK(I1502, C1502)</f>
        <v>Массажер ленточный рифленый тип 2 3218</v>
      </c>
      <c r="E1502" s="5" t="s">
        <v>3612</v>
      </c>
      <c r="F1502" s="11" t="s">
        <v>6070</v>
      </c>
      <c r="G1502" s="6">
        <v>9420</v>
      </c>
      <c r="H1502" t="s">
        <v>3723</v>
      </c>
      <c r="I1502" t="str">
        <f>CONCATENATE("http://opt.sauna-shops.ru/545-7-massazhery-dlya-tela/",A1502,"-",H1502,".html")</f>
        <v>http://opt.sauna-shops.ru/545-7-massazhery-dlya-tela/2523-massazher-lentochnyj-riflenyj-tip-2-3218.html</v>
      </c>
      <c r="J1502" s="2" t="str">
        <f t="shared" si="38"/>
        <v>http://opt.sauna-shops.ru/545-7-massazhery-dlya-tela/2523-massazher-lentochnyj-riflenyj-tip-2-3218.html</v>
      </c>
      <c r="K1502" s="5"/>
    </row>
    <row r="1503" spans="1:11" x14ac:dyDescent="0.25">
      <c r="A1503" s="10">
        <v>2524</v>
      </c>
      <c r="B1503" s="5" t="s">
        <v>6058</v>
      </c>
      <c r="C1503" s="5" t="s">
        <v>3724</v>
      </c>
      <c r="D1503" s="5" t="str">
        <f>HYPERLINK(I1503, C1503)</f>
        <v>Массажер ленточный рифленый тип 3 3224</v>
      </c>
      <c r="E1503" s="5" t="s">
        <v>3612</v>
      </c>
      <c r="F1503" s="11" t="s">
        <v>6070</v>
      </c>
      <c r="G1503" s="6">
        <v>9421</v>
      </c>
      <c r="H1503" t="s">
        <v>3725</v>
      </c>
      <c r="I1503" t="str">
        <f>CONCATENATE("http://opt.sauna-shops.ru/545-7-massazhery-dlya-tela/",A1503,"-",H1503,".html")</f>
        <v>http://opt.sauna-shops.ru/545-7-massazhery-dlya-tela/2524-massazher-lentochnyj-riflenyj-tip-3-3224.html</v>
      </c>
      <c r="J1503" s="2" t="str">
        <f t="shared" si="38"/>
        <v>http://opt.sauna-shops.ru/545-7-massazhery-dlya-tela/2524-massazher-lentochnyj-riflenyj-tip-3-3224.html</v>
      </c>
      <c r="K1503" s="5"/>
    </row>
    <row r="1504" spans="1:11" x14ac:dyDescent="0.25">
      <c r="A1504" s="10">
        <v>2525</v>
      </c>
      <c r="B1504" s="5" t="s">
        <v>6058</v>
      </c>
      <c r="C1504" s="5" t="s">
        <v>3726</v>
      </c>
      <c r="D1504" s="5" t="str">
        <f>HYPERLINK(I1504, C1504)</f>
        <v>Массажер ленточный с шариками 3214</v>
      </c>
      <c r="E1504" s="5" t="s">
        <v>3612</v>
      </c>
      <c r="F1504" s="11" t="s">
        <v>6070</v>
      </c>
      <c r="G1504" s="6">
        <v>9422</v>
      </c>
      <c r="H1504" t="s">
        <v>3727</v>
      </c>
      <c r="I1504" t="str">
        <f>CONCATENATE("http://opt.sauna-shops.ru/545-7-massazhery-dlya-tela/",A1504,"-",H1504,".html")</f>
        <v>http://opt.sauna-shops.ru/545-7-massazhery-dlya-tela/2525-massazher-lentochnyj-s-sharikami-3214.html</v>
      </c>
      <c r="J1504" s="2" t="str">
        <f t="shared" si="38"/>
        <v>http://opt.sauna-shops.ru/545-7-massazhery-dlya-tela/2525-massazher-lentochnyj-s-sharikami-3214.html</v>
      </c>
      <c r="K1504" s="5"/>
    </row>
    <row r="1505" spans="1:11" x14ac:dyDescent="0.25">
      <c r="A1505" s="10">
        <v>2526</v>
      </c>
      <c r="B1505" s="5" t="s">
        <v>6058</v>
      </c>
      <c r="C1505" s="5" t="s">
        <v>3728</v>
      </c>
      <c r="D1505" s="5" t="str">
        <f>HYPERLINK(I1505, C1505)</f>
        <v>Массажер пятироликовый на веревке (гладкий) 3221</v>
      </c>
      <c r="E1505" s="5" t="s">
        <v>3612</v>
      </c>
      <c r="F1505" s="11" t="s">
        <v>6250</v>
      </c>
      <c r="G1505" s="6">
        <v>9433</v>
      </c>
      <c r="H1505" t="s">
        <v>3729</v>
      </c>
      <c r="I1505" t="str">
        <f>CONCATENATE("http://opt.sauna-shops.ru/545-7-massazhery-dlya-tela/",A1505,"-",H1505,".html")</f>
        <v>http://opt.sauna-shops.ru/545-7-massazhery-dlya-tela/2526-massazher-pyatirolikovyj-na-verevke-gladkij-3221.html</v>
      </c>
      <c r="J1505" s="2" t="str">
        <f t="shared" si="38"/>
        <v>http://opt.sauna-shops.ru/545-7-massazhery-dlya-tela/2526-massazher-pyatirolikovyj-na-verevke-gladkij-3221.html</v>
      </c>
      <c r="K1505" s="5"/>
    </row>
    <row r="1506" spans="1:11" x14ac:dyDescent="0.25">
      <c r="A1506" s="10">
        <v>2527</v>
      </c>
      <c r="B1506" s="5" t="s">
        <v>6058</v>
      </c>
      <c r="C1506" s="5" t="s">
        <v>3730</v>
      </c>
      <c r="D1506" s="5" t="str">
        <f>HYPERLINK(I1506, C1506)</f>
        <v>Массажер пятироликовый на веревке (зубчатый) 3222</v>
      </c>
      <c r="E1506" s="5" t="s">
        <v>3612</v>
      </c>
      <c r="F1506" s="11" t="s">
        <v>6250</v>
      </c>
      <c r="G1506" s="6">
        <v>9434</v>
      </c>
      <c r="H1506" t="s">
        <v>3731</v>
      </c>
      <c r="I1506" t="str">
        <f>CONCATENATE("http://opt.sauna-shops.ru/545-7-massazhery-dlya-tela/",A1506,"-",H1506,".html")</f>
        <v>http://opt.sauna-shops.ru/545-7-massazhery-dlya-tela/2527-massazher-pyatirolikovyj-na-verevke-zubchatyj-3222.html</v>
      </c>
      <c r="J1506" s="2" t="str">
        <f t="shared" si="38"/>
        <v>http://opt.sauna-shops.ru/545-7-massazhery-dlya-tela/2527-massazher-pyatirolikovyj-na-verevke-zubchatyj-3222.html</v>
      </c>
      <c r="K1506" s="5"/>
    </row>
    <row r="1507" spans="1:11" x14ac:dyDescent="0.25">
      <c r="A1507" s="10">
        <v>2528</v>
      </c>
      <c r="B1507" s="5" t="s">
        <v>6058</v>
      </c>
      <c r="C1507" s="5" t="s">
        <v>3732</v>
      </c>
      <c r="D1507" s="5" t="str">
        <f>HYPERLINK(I1507, C1507)</f>
        <v>Массажёр  Ёжик" 6105"</v>
      </c>
      <c r="E1507" s="5" t="s">
        <v>3612</v>
      </c>
      <c r="F1507" s="11" t="s">
        <v>6250</v>
      </c>
      <c r="G1507" s="6">
        <v>9353</v>
      </c>
      <c r="H1507" t="s">
        <v>3733</v>
      </c>
      <c r="I1507" t="str">
        <f>CONCATENATE("http://opt.sauna-shops.ru/545-7-massazhery-dlya-tela/",A1507,"-",H1507,".html")</f>
        <v>http://opt.sauna-shops.ru/545-7-massazhery-dlya-tela/2528-massazhyor-yozhik-6105.html</v>
      </c>
      <c r="J1507" s="2" t="str">
        <f t="shared" si="38"/>
        <v>http://opt.sauna-shops.ru/545-7-massazhery-dlya-tela/2528-massazhyor-yozhik-6105.html</v>
      </c>
      <c r="K1507" s="5"/>
    </row>
    <row r="1508" spans="1:11" x14ac:dyDescent="0.25">
      <c r="A1508" s="10">
        <v>2529</v>
      </c>
      <c r="B1508" s="5" t="s">
        <v>6058</v>
      </c>
      <c r="C1508" s="5" t="s">
        <v>3734</v>
      </c>
      <c r="D1508" s="5" t="str">
        <f>HYPERLINK(I1508, C1508)</f>
        <v>Массажер антицеллюлитный 6201</v>
      </c>
      <c r="E1508" s="5" t="s">
        <v>3612</v>
      </c>
      <c r="F1508" s="11" t="s">
        <v>6250</v>
      </c>
      <c r="G1508" s="6">
        <v>9367</v>
      </c>
      <c r="H1508" t="s">
        <v>3735</v>
      </c>
      <c r="I1508" t="str">
        <f>CONCATENATE("http://opt.sauna-shops.ru/545-7-massazhery-dlya-tela/",A1508,"-",H1508,".html")</f>
        <v>http://opt.sauna-shops.ru/545-7-massazhery-dlya-tela/2529-massazher-anticellyulitnyj-6201.html</v>
      </c>
      <c r="J1508" s="2" t="str">
        <f t="shared" si="38"/>
        <v>http://opt.sauna-shops.ru/545-7-massazhery-dlya-tela/2529-massazher-anticellyulitnyj-6201.html</v>
      </c>
      <c r="K1508" s="5"/>
    </row>
    <row r="1509" spans="1:11" x14ac:dyDescent="0.25">
      <c r="A1509" s="10">
        <v>2530</v>
      </c>
      <c r="B1509" s="5" t="s">
        <v>6058</v>
      </c>
      <c r="C1509" s="5" t="s">
        <v>3736</v>
      </c>
      <c r="D1509" s="5" t="str">
        <f>HYPERLINK(I1509, C1509)</f>
        <v>Массажер Вездеход ребристый 8101</v>
      </c>
      <c r="E1509" s="5" t="s">
        <v>3612</v>
      </c>
      <c r="F1509" s="11" t="s">
        <v>6250</v>
      </c>
      <c r="G1509" s="6">
        <v>9374</v>
      </c>
      <c r="H1509" t="s">
        <v>3737</v>
      </c>
      <c r="I1509" t="str">
        <f>CONCATENATE("http://opt.sauna-shops.ru/545-7-massazhery-dlya-tela/",A1509,"-",H1509,".html")</f>
        <v>http://opt.sauna-shops.ru/545-7-massazhery-dlya-tela/2530-massazher-vezdekhod-rebristyj-8101.html</v>
      </c>
      <c r="J1509" s="2" t="str">
        <f t="shared" si="38"/>
        <v>http://opt.sauna-shops.ru/545-7-massazhery-dlya-tela/2530-massazher-vezdekhod-rebristyj-8101.html</v>
      </c>
      <c r="K1509" s="5"/>
    </row>
    <row r="1510" spans="1:11" x14ac:dyDescent="0.25">
      <c r="A1510" s="10">
        <v>2531</v>
      </c>
      <c r="B1510" s="5" t="s">
        <v>6058</v>
      </c>
      <c r="C1510" s="5" t="s">
        <v>3738</v>
      </c>
      <c r="D1510" s="5" t="str">
        <f>HYPERLINK(I1510, C1510)</f>
        <v>Массажер Вездеход с шипами 8102</v>
      </c>
      <c r="E1510" s="5" t="s">
        <v>3612</v>
      </c>
      <c r="F1510" s="11" t="s">
        <v>6250</v>
      </c>
      <c r="G1510" s="6">
        <v>9375</v>
      </c>
      <c r="H1510" t="s">
        <v>3739</v>
      </c>
      <c r="I1510" t="str">
        <f>CONCATENATE("http://opt.sauna-shops.ru/545-7-massazhery-dlya-tela/",A1510,"-",H1510,".html")</f>
        <v>http://opt.sauna-shops.ru/545-7-massazhery-dlya-tela/2531-massazher-vezdekhod-s-shipami-8102.html</v>
      </c>
      <c r="J1510" s="2" t="str">
        <f t="shared" si="38"/>
        <v>http://opt.sauna-shops.ru/545-7-massazhery-dlya-tela/2531-massazher-vezdekhod-s-shipami-8102.html</v>
      </c>
      <c r="K1510" s="5"/>
    </row>
    <row r="1511" spans="1:11" x14ac:dyDescent="0.25">
      <c r="A1511" s="10">
        <v>2532</v>
      </c>
      <c r="B1511" s="5" t="s">
        <v>6058</v>
      </c>
      <c r="C1511" s="5" t="s">
        <v>3740</v>
      </c>
      <c r="D1511" s="5" t="str">
        <f>HYPERLINK(I1511, C1511)</f>
        <v>Массажер Каток - ребристый 6103</v>
      </c>
      <c r="E1511" s="5" t="s">
        <v>3612</v>
      </c>
      <c r="F1511" s="11" t="s">
        <v>6250</v>
      </c>
      <c r="G1511" s="6">
        <v>9401</v>
      </c>
      <c r="H1511" t="s">
        <v>3741</v>
      </c>
      <c r="I1511" t="str">
        <f>CONCATENATE("http://opt.sauna-shops.ru/545-7-massazhery-dlya-tela/",A1511,"-",H1511,".html")</f>
        <v>http://opt.sauna-shops.ru/545-7-massazhery-dlya-tela/2532-massazher-katok-rebristyj-6103.html</v>
      </c>
      <c r="J1511" s="2" t="str">
        <f t="shared" si="38"/>
        <v>http://opt.sauna-shops.ru/545-7-massazhery-dlya-tela/2532-massazher-katok-rebristyj-6103.html</v>
      </c>
      <c r="K1511" s="5"/>
    </row>
    <row r="1512" spans="1:11" x14ac:dyDescent="0.25">
      <c r="A1512" s="10">
        <v>2533</v>
      </c>
      <c r="B1512" s="5" t="s">
        <v>6058</v>
      </c>
      <c r="C1512" s="5" t="s">
        <v>3742</v>
      </c>
      <c r="D1512" s="5" t="str">
        <f>HYPERLINK(I1512, C1512)</f>
        <v>Массажёр Каток гладкий 6102</v>
      </c>
      <c r="E1512" s="5" t="s">
        <v>3612</v>
      </c>
      <c r="F1512" s="11" t="s">
        <v>6250</v>
      </c>
      <c r="G1512" s="6">
        <v>9400</v>
      </c>
      <c r="H1512" t="s">
        <v>3743</v>
      </c>
      <c r="I1512" t="str">
        <f>CONCATENATE("http://opt.sauna-shops.ru/545-7-massazhery-dlya-tela/",A1512,"-",H1512,".html")</f>
        <v>http://opt.sauna-shops.ru/545-7-massazhery-dlya-tela/2533-massazhyor-katok-gladkij-6102.html</v>
      </c>
      <c r="J1512" s="2" t="str">
        <f t="shared" si="38"/>
        <v>http://opt.sauna-shops.ru/545-7-massazhery-dlya-tela/2533-massazhyor-katok-gladkij-6102.html</v>
      </c>
      <c r="K1512" s="5"/>
    </row>
    <row r="1513" spans="1:11" x14ac:dyDescent="0.25">
      <c r="A1513" s="10">
        <v>2534</v>
      </c>
      <c r="B1513" s="5" t="s">
        <v>6058</v>
      </c>
      <c r="C1513" s="5" t="s">
        <v>3744</v>
      </c>
      <c r="D1513" s="5" t="str">
        <f>HYPERLINK(I1513, C1513)</f>
        <v>Массажер Каток с шипами 6104</v>
      </c>
      <c r="E1513" s="5" t="s">
        <v>3612</v>
      </c>
      <c r="F1513" s="11" t="s">
        <v>6250</v>
      </c>
      <c r="G1513" s="6">
        <v>9402</v>
      </c>
      <c r="H1513" t="s">
        <v>3745</v>
      </c>
      <c r="I1513" t="str">
        <f>CONCATENATE("http://opt.sauna-shops.ru/545-7-massazhery-dlya-tela/",A1513,"-",H1513,".html")</f>
        <v>http://opt.sauna-shops.ru/545-7-massazhery-dlya-tela/2534-massazher-katok-s-shipami-6104.html</v>
      </c>
      <c r="J1513" s="2" t="str">
        <f t="shared" si="38"/>
        <v>http://opt.sauna-shops.ru/545-7-massazhery-dlya-tela/2534-massazher-katok-s-shipami-6104.html</v>
      </c>
      <c r="K1513" s="5"/>
    </row>
    <row r="1514" spans="1:11" x14ac:dyDescent="0.25">
      <c r="A1514" s="10">
        <v>2535</v>
      </c>
      <c r="B1514" s="5" t="s">
        <v>6058</v>
      </c>
      <c r="C1514" s="5" t="s">
        <v>3746</v>
      </c>
      <c r="D1514" s="5" t="str">
        <f>HYPERLINK(I1514, C1514)</f>
        <v>Массажер Качалка 8401</v>
      </c>
      <c r="E1514" s="5" t="s">
        <v>3612</v>
      </c>
      <c r="F1514" s="11" t="s">
        <v>6250</v>
      </c>
      <c r="G1514" s="6">
        <v>9403</v>
      </c>
      <c r="H1514" t="s">
        <v>3747</v>
      </c>
      <c r="I1514" t="str">
        <f>CONCATENATE("http://opt.sauna-shops.ru/545-7-massazhery-dlya-tela/",A1514,"-",H1514,".html")</f>
        <v>http://opt.sauna-shops.ru/545-7-massazhery-dlya-tela/2535-massazher-kachalka-8401.html</v>
      </c>
      <c r="J1514" s="2" t="str">
        <f t="shared" si="38"/>
        <v>http://opt.sauna-shops.ru/545-7-massazhery-dlya-tela/2535-massazher-kachalka-8401.html</v>
      </c>
      <c r="K1514" s="5"/>
    </row>
    <row r="1515" spans="1:11" x14ac:dyDescent="0.25">
      <c r="A1515" s="10">
        <v>2536</v>
      </c>
      <c r="B1515" s="5" t="s">
        <v>6058</v>
      </c>
      <c r="C1515" s="5" t="s">
        <v>3748</v>
      </c>
      <c r="D1515" s="5" t="str">
        <f>HYPERLINK(I1515, C1515)</f>
        <v>Массажер Коромысло гладкий 8301</v>
      </c>
      <c r="E1515" s="5" t="s">
        <v>3612</v>
      </c>
      <c r="F1515" s="11" t="s">
        <v>6250</v>
      </c>
      <c r="G1515" s="6">
        <v>9404</v>
      </c>
      <c r="H1515" t="s">
        <v>3749</v>
      </c>
      <c r="I1515" t="str">
        <f>CONCATENATE("http://opt.sauna-shops.ru/545-7-massazhery-dlya-tela/",A1515,"-",H1515,".html")</f>
        <v>http://opt.sauna-shops.ru/545-7-massazhery-dlya-tela/2536-massazher-koromyslo-gladkij-8301.html</v>
      </c>
      <c r="J1515" s="2" t="str">
        <f t="shared" si="38"/>
        <v>http://opt.sauna-shops.ru/545-7-massazhery-dlya-tela/2536-massazher-koromyslo-gladkij-8301.html</v>
      </c>
      <c r="K1515" s="5"/>
    </row>
    <row r="1516" spans="1:11" x14ac:dyDescent="0.25">
      <c r="A1516" s="10">
        <v>2537</v>
      </c>
      <c r="B1516" s="5" t="s">
        <v>6058</v>
      </c>
      <c r="C1516" s="5" t="s">
        <v>3750</v>
      </c>
      <c r="D1516" s="5" t="str">
        <f>HYPERLINK(I1516, C1516)</f>
        <v>Массажер Коромысло зубчатый 8304</v>
      </c>
      <c r="E1516" s="5" t="s">
        <v>3612</v>
      </c>
      <c r="F1516" s="11" t="s">
        <v>6250</v>
      </c>
      <c r="G1516" s="6">
        <v>9405</v>
      </c>
      <c r="H1516" t="s">
        <v>3751</v>
      </c>
      <c r="I1516" t="str">
        <f>CONCATENATE("http://opt.sauna-shops.ru/545-7-massazhery-dlya-tela/",A1516,"-",H1516,".html")</f>
        <v>http://opt.sauna-shops.ru/545-7-massazhery-dlya-tela/2537-massazher-koromyslo-zubchatyj-8304.html</v>
      </c>
      <c r="J1516" s="2" t="str">
        <f t="shared" si="38"/>
        <v>http://opt.sauna-shops.ru/545-7-massazhery-dlya-tela/2537-massazher-koromyslo-zubchatyj-8304.html</v>
      </c>
      <c r="K1516" s="5"/>
    </row>
    <row r="1517" spans="1:11" x14ac:dyDescent="0.25">
      <c r="A1517" s="10">
        <v>2538</v>
      </c>
      <c r="B1517" s="5" t="s">
        <v>6058</v>
      </c>
      <c r="C1517" s="5" t="s">
        <v>3752</v>
      </c>
      <c r="D1517" s="5" t="str">
        <f>HYPERLINK(I1517, C1517)</f>
        <v>Массажер Коромысло ребристый 8302</v>
      </c>
      <c r="E1517" s="5" t="s">
        <v>3612</v>
      </c>
      <c r="F1517" s="11" t="s">
        <v>6250</v>
      </c>
      <c r="G1517" s="6">
        <v>9406</v>
      </c>
      <c r="H1517" t="s">
        <v>3753</v>
      </c>
      <c r="I1517" t="str">
        <f>CONCATENATE("http://opt.sauna-shops.ru/545-7-massazhery-dlya-tela/",A1517,"-",H1517,".html")</f>
        <v>http://opt.sauna-shops.ru/545-7-massazhery-dlya-tela/2538-massazher-koromyslo-rebristyj-8302.html</v>
      </c>
      <c r="J1517" s="2" t="str">
        <f t="shared" si="38"/>
        <v>http://opt.sauna-shops.ru/545-7-massazhery-dlya-tela/2538-massazher-koromyslo-rebristyj-8302.html</v>
      </c>
      <c r="K1517" s="5"/>
    </row>
    <row r="1518" spans="1:11" x14ac:dyDescent="0.25">
      <c r="A1518" s="10">
        <v>2539</v>
      </c>
      <c r="B1518" s="5" t="s">
        <v>6058</v>
      </c>
      <c r="C1518" s="5" t="s">
        <v>3754</v>
      </c>
      <c r="D1518" s="5" t="str">
        <f>HYPERLINK(I1518, C1518)</f>
        <v>Массажер Краб 2101</v>
      </c>
      <c r="E1518" s="5" t="s">
        <v>3612</v>
      </c>
      <c r="F1518" s="11" t="s">
        <v>6250</v>
      </c>
      <c r="G1518" s="6">
        <v>9407</v>
      </c>
      <c r="H1518" t="s">
        <v>3755</v>
      </c>
      <c r="I1518" t="str">
        <f>CONCATENATE("http://opt.sauna-shops.ru/545-7-massazhery-dlya-tela/",A1518,"-",H1518,".html")</f>
        <v>http://opt.sauna-shops.ru/545-7-massazhery-dlya-tela/2539-massazher-krab-2101.html</v>
      </c>
      <c r="J1518" s="2" t="str">
        <f t="shared" si="38"/>
        <v>http://opt.sauna-shops.ru/545-7-massazhery-dlya-tela/2539-massazher-krab-2101.html</v>
      </c>
      <c r="K1518" s="5"/>
    </row>
    <row r="1519" spans="1:11" x14ac:dyDescent="0.25">
      <c r="A1519" s="10">
        <v>2540</v>
      </c>
      <c r="B1519" s="5" t="s">
        <v>6058</v>
      </c>
      <c r="C1519" s="5" t="s">
        <v>3756</v>
      </c>
      <c r="D1519" s="5" t="str">
        <f>HYPERLINK(I1519, C1519)</f>
        <v>Массажер на ручке Квадро  6401</v>
      </c>
      <c r="E1519" s="5" t="s">
        <v>3612</v>
      </c>
      <c r="F1519" s="11" t="s">
        <v>6250</v>
      </c>
      <c r="G1519" s="6">
        <v>9428</v>
      </c>
      <c r="H1519" t="s">
        <v>3757</v>
      </c>
      <c r="I1519" t="str">
        <f>CONCATENATE("http://opt.sauna-shops.ru/545-7-massazhery-dlya-tela/",A1519,"-",H1519,".html")</f>
        <v>http://opt.sauna-shops.ru/545-7-massazhery-dlya-tela/2540-massazher-na-ruchke-kvadro-6401.html</v>
      </c>
      <c r="J1519" s="2" t="str">
        <f t="shared" si="38"/>
        <v>http://opt.sauna-shops.ru/545-7-massazhery-dlya-tela/2540-massazher-na-ruchke-kvadro-6401.html</v>
      </c>
      <c r="K1519" s="5"/>
    </row>
    <row r="1520" spans="1:11" x14ac:dyDescent="0.25">
      <c r="A1520" s="10">
        <v>2541</v>
      </c>
      <c r="B1520" s="5" t="s">
        <v>6058</v>
      </c>
      <c r="C1520" s="5" t="s">
        <v>3758</v>
      </c>
      <c r="D1520" s="5" t="str">
        <f>HYPERLINK(I1520, C1520)</f>
        <v>Массажер на ручке Скоба 7001</v>
      </c>
      <c r="E1520" s="5" t="s">
        <v>3612</v>
      </c>
      <c r="F1520" s="11" t="s">
        <v>6250</v>
      </c>
      <c r="G1520" s="6">
        <v>9430</v>
      </c>
      <c r="H1520" t="s">
        <v>3759</v>
      </c>
      <c r="I1520" t="str">
        <f>CONCATENATE("http://opt.sauna-shops.ru/545-7-massazhery-dlya-tela/",A1520,"-",H1520,".html")</f>
        <v>http://opt.sauna-shops.ru/545-7-massazhery-dlya-tela/2541-massazher-na-ruchke-skoba-7001.html</v>
      </c>
      <c r="J1520" s="2" t="str">
        <f t="shared" si="38"/>
        <v>http://opt.sauna-shops.ru/545-7-massazhery-dlya-tela/2541-massazher-na-ruchke-skoba-7001.html</v>
      </c>
      <c r="K1520" s="5"/>
    </row>
    <row r="1521" spans="1:11" x14ac:dyDescent="0.25">
      <c r="A1521" s="10">
        <v>2542</v>
      </c>
      <c r="B1521" s="5" t="s">
        <v>6058</v>
      </c>
      <c r="C1521" s="5" t="s">
        <v>3760</v>
      </c>
      <c r="D1521" s="5" t="str">
        <f>HYPERLINK(I1521, C1521)</f>
        <v>Массажер на ручке Скоба с шипами 7002</v>
      </c>
      <c r="E1521" s="5" t="s">
        <v>3612</v>
      </c>
      <c r="F1521" s="11" t="s">
        <v>6250</v>
      </c>
      <c r="G1521" s="6">
        <v>9431</v>
      </c>
      <c r="H1521" t="s">
        <v>3761</v>
      </c>
      <c r="I1521" t="str">
        <f>CONCATENATE("http://opt.sauna-shops.ru/545-7-massazhery-dlya-tela/",A1521,"-",H1521,".html")</f>
        <v>http://opt.sauna-shops.ru/545-7-massazhery-dlya-tela/2542-massazher-na-ruchke-skoba-s-shipami-7002.html</v>
      </c>
      <c r="J1521" s="2" t="str">
        <f t="shared" si="38"/>
        <v>http://opt.sauna-shops.ru/545-7-massazhery-dlya-tela/2542-massazher-na-ruchke-skoba-s-shipami-7002.html</v>
      </c>
      <c r="K1521" s="5"/>
    </row>
    <row r="1522" spans="1:11" x14ac:dyDescent="0.25">
      <c r="A1522" s="10">
        <v>2543</v>
      </c>
      <c r="B1522" s="5" t="s">
        <v>6058</v>
      </c>
      <c r="C1522" s="5" t="s">
        <v>3762</v>
      </c>
      <c r="D1522" s="5" t="str">
        <f>HYPERLINK(I1522, C1522)</f>
        <v>Массажер на ручке Скоба - Ёжик 7003</v>
      </c>
      <c r="E1522" s="5" t="s">
        <v>3612</v>
      </c>
      <c r="F1522" s="11" t="s">
        <v>6250</v>
      </c>
      <c r="G1522" s="6">
        <v>9429</v>
      </c>
      <c r="H1522" t="s">
        <v>3763</v>
      </c>
      <c r="I1522" t="str">
        <f>CONCATENATE("http://opt.sauna-shops.ru/545-7-massazhery-dlya-tela/",A1522,"-",H1522,".html")</f>
        <v>http://opt.sauna-shops.ru/545-7-massazhery-dlya-tela/2543-massazher-na-ruchke-skoba-yozhik-7003.html</v>
      </c>
      <c r="J1522" s="2" t="str">
        <f t="shared" ref="J1522:J1585" si="39">HYPERLINK(I1522)</f>
        <v>http://opt.sauna-shops.ru/545-7-massazhery-dlya-tela/2543-massazher-na-ruchke-skoba-yozhik-7003.html</v>
      </c>
      <c r="K1522" s="5"/>
    </row>
    <row r="1523" spans="1:11" x14ac:dyDescent="0.25">
      <c r="A1523" s="10">
        <v>2544</v>
      </c>
      <c r="B1523" s="5" t="s">
        <v>6058</v>
      </c>
      <c r="C1523" s="5" t="s">
        <v>3764</v>
      </c>
      <c r="D1523" s="5" t="str">
        <f>HYPERLINK(I1523, C1523)</f>
        <v>Массажер скалка Ёжик -одна ручка 5205</v>
      </c>
      <c r="E1523" s="5" t="s">
        <v>3612</v>
      </c>
      <c r="F1523" s="11" t="s">
        <v>6087</v>
      </c>
      <c r="G1523" s="6">
        <v>9438</v>
      </c>
      <c r="H1523" t="s">
        <v>3765</v>
      </c>
      <c r="I1523" t="str">
        <f>CONCATENATE("http://opt.sauna-shops.ru/545-7-massazhery-dlya-tela/",A1523,"-",H1523,".html")</f>
        <v>http://opt.sauna-shops.ru/545-7-massazhery-dlya-tela/2544-massazher-skalka-yozhik-odna-ruchka-5205.html</v>
      </c>
      <c r="J1523" s="2" t="str">
        <f t="shared" si="39"/>
        <v>http://opt.sauna-shops.ru/545-7-massazhery-dlya-tela/2544-massazher-skalka-yozhik-odna-ruchka-5205.html</v>
      </c>
      <c r="K1523" s="5"/>
    </row>
    <row r="1524" spans="1:11" x14ac:dyDescent="0.25">
      <c r="A1524" s="10">
        <v>2545</v>
      </c>
      <c r="B1524" s="5" t="s">
        <v>6058</v>
      </c>
      <c r="C1524" s="5" t="s">
        <v>3766</v>
      </c>
      <c r="D1524" s="5" t="str">
        <f>HYPERLINK(I1524, C1524)</f>
        <v>Массажер Трансформер - зубчатый 8202</v>
      </c>
      <c r="E1524" s="5" t="s">
        <v>3612</v>
      </c>
      <c r="F1524" s="11" t="s">
        <v>6250</v>
      </c>
      <c r="G1524" s="6">
        <v>9441</v>
      </c>
      <c r="H1524" t="s">
        <v>3767</v>
      </c>
      <c r="I1524" t="str">
        <f>CONCATENATE("http://opt.sauna-shops.ru/545-7-massazhery-dlya-tela/",A1524,"-",H1524,".html")</f>
        <v>http://opt.sauna-shops.ru/545-7-massazhery-dlya-tela/2545-massazher-transformer-zubchatyj-8202.html</v>
      </c>
      <c r="J1524" s="2" t="str">
        <f t="shared" si="39"/>
        <v>http://opt.sauna-shops.ru/545-7-massazhery-dlya-tela/2545-massazher-transformer-zubchatyj-8202.html</v>
      </c>
      <c r="K1524" s="5"/>
    </row>
    <row r="1525" spans="1:11" x14ac:dyDescent="0.25">
      <c r="A1525" s="10">
        <v>2546</v>
      </c>
      <c r="B1525" s="5" t="s">
        <v>6058</v>
      </c>
      <c r="C1525" s="5" t="s">
        <v>3768</v>
      </c>
      <c r="D1525" s="5" t="str">
        <f>HYPERLINK(I1525, C1525)</f>
        <v>Массажер Трансформер - ребристый 8201</v>
      </c>
      <c r="E1525" s="5" t="s">
        <v>3612</v>
      </c>
      <c r="F1525" s="11" t="s">
        <v>6250</v>
      </c>
      <c r="G1525" s="6">
        <v>9442</v>
      </c>
      <c r="H1525" t="s">
        <v>3769</v>
      </c>
      <c r="I1525" t="str">
        <f>CONCATENATE("http://opt.sauna-shops.ru/545-7-massazhery-dlya-tela/",A1525,"-",H1525,".html")</f>
        <v>http://opt.sauna-shops.ru/545-7-massazhery-dlya-tela/2546-massazher-transformer-rebristyj-8201.html</v>
      </c>
      <c r="J1525" s="2" t="str">
        <f t="shared" si="39"/>
        <v>http://opt.sauna-shops.ru/545-7-massazhery-dlya-tela/2546-massazher-transformer-rebristyj-8201.html</v>
      </c>
      <c r="K1525" s="5"/>
    </row>
    <row r="1526" spans="1:11" x14ac:dyDescent="0.25">
      <c r="A1526" s="10">
        <v>2547</v>
      </c>
      <c r="B1526" s="5" t="s">
        <v>6058</v>
      </c>
      <c r="C1526" s="5" t="s">
        <v>3770</v>
      </c>
      <c r="D1526" s="5" t="str">
        <f>HYPERLINK(I1526, C1526)</f>
        <v>Массажер Универсальный 5101</v>
      </c>
      <c r="E1526" s="5" t="s">
        <v>3612</v>
      </c>
      <c r="F1526" s="11" t="s">
        <v>6250</v>
      </c>
      <c r="G1526" s="6">
        <v>9443</v>
      </c>
      <c r="H1526" t="s">
        <v>3771</v>
      </c>
      <c r="I1526" t="str">
        <f>CONCATENATE("http://opt.sauna-shops.ru/545-7-massazhery-dlya-tela/",A1526,"-",H1526,".html")</f>
        <v>http://opt.sauna-shops.ru/545-7-massazhery-dlya-tela/2547-massazher-universalnyj-5101.html</v>
      </c>
      <c r="J1526" s="2" t="str">
        <f t="shared" si="39"/>
        <v>http://opt.sauna-shops.ru/545-7-massazhery-dlya-tela/2547-massazher-universalnyj-5101.html</v>
      </c>
      <c r="K1526" s="5"/>
    </row>
    <row r="1527" spans="1:11" x14ac:dyDescent="0.25">
      <c r="A1527" s="10">
        <v>2548</v>
      </c>
      <c r="B1527" s="5" t="s">
        <v>6058</v>
      </c>
      <c r="C1527" s="5" t="s">
        <v>3772</v>
      </c>
      <c r="D1527" s="5" t="str">
        <f>HYPERLINK(I1527, C1527)</f>
        <v>Массажер Фуко ребристый 6301</v>
      </c>
      <c r="E1527" s="5" t="s">
        <v>3612</v>
      </c>
      <c r="F1527" s="11" t="s">
        <v>6250</v>
      </c>
      <c r="G1527" s="6">
        <v>9444</v>
      </c>
      <c r="H1527" t="s">
        <v>3773</v>
      </c>
      <c r="I1527" t="str">
        <f>CONCATENATE("http://opt.sauna-shops.ru/545-7-massazhery-dlya-tela/",A1527,"-",H1527,".html")</f>
        <v>http://opt.sauna-shops.ru/545-7-massazhery-dlya-tela/2548-massazher-fuko-rebristyj-6301.html</v>
      </c>
      <c r="J1527" s="2" t="str">
        <f t="shared" si="39"/>
        <v>http://opt.sauna-shops.ru/545-7-massazhery-dlya-tela/2548-massazher-fuko-rebristyj-6301.html</v>
      </c>
      <c r="K1527" s="5"/>
    </row>
    <row r="1528" spans="1:11" x14ac:dyDescent="0.25">
      <c r="A1528" s="10">
        <v>2549</v>
      </c>
      <c r="B1528" s="5" t="s">
        <v>6058</v>
      </c>
      <c r="C1528" s="5" t="s">
        <v>3774</v>
      </c>
      <c r="D1528" s="5" t="str">
        <f>HYPERLINK(I1528, C1528)</f>
        <v>Массажер Фуко с шипами 6302</v>
      </c>
      <c r="E1528" s="5" t="s">
        <v>3612</v>
      </c>
      <c r="F1528" s="11" t="s">
        <v>6250</v>
      </c>
      <c r="G1528" s="6">
        <v>9445</v>
      </c>
      <c r="H1528" t="s">
        <v>3775</v>
      </c>
      <c r="I1528" t="str">
        <f>CONCATENATE("http://opt.sauna-shops.ru/545-7-massazhery-dlya-tela/",A1528,"-",H1528,".html")</f>
        <v>http://opt.sauna-shops.ru/545-7-massazhery-dlya-tela/2549-massazher-fuko-s-shipami-6302.html</v>
      </c>
      <c r="J1528" s="2" t="str">
        <f t="shared" si="39"/>
        <v>http://opt.sauna-shops.ru/545-7-massazhery-dlya-tela/2549-massazher-fuko-s-shipami-6302.html</v>
      </c>
      <c r="K1528" s="5"/>
    </row>
    <row r="1529" spans="1:11" x14ac:dyDescent="0.25">
      <c r="A1529" s="10">
        <v>2550</v>
      </c>
      <c r="B1529" s="5" t="s">
        <v>6058</v>
      </c>
      <c r="C1529" s="5" t="s">
        <v>3776</v>
      </c>
      <c r="D1529" s="5" t="str">
        <f>HYPERLINK(I1529, C1529)</f>
        <v>Массажер акрил Амёба""</v>
      </c>
      <c r="E1529" s="5" t="s">
        <v>3612</v>
      </c>
      <c r="F1529" s="11" t="s">
        <v>6070</v>
      </c>
      <c r="G1529" s="6">
        <v>9355</v>
      </c>
      <c r="H1529" t="s">
        <v>3777</v>
      </c>
      <c r="I1529" t="str">
        <f>CONCATENATE("http://opt.sauna-shops.ru/545-7-massazhery-dlya-tela/",A1529,"-",H1529,".html")</f>
        <v>http://opt.sauna-shops.ru/545-7-massazhery-dlya-tela/2550-massazher-akril-amyoba.html</v>
      </c>
      <c r="J1529" s="2" t="str">
        <f t="shared" si="39"/>
        <v>http://opt.sauna-shops.ru/545-7-massazhery-dlya-tela/2550-massazher-akril-amyoba.html</v>
      </c>
      <c r="K1529" s="5"/>
    </row>
    <row r="1530" spans="1:11" x14ac:dyDescent="0.25">
      <c r="A1530" s="10">
        <v>2551</v>
      </c>
      <c r="B1530" s="5" t="s">
        <v>6058</v>
      </c>
      <c r="C1530" s="5" t="s">
        <v>3778</v>
      </c>
      <c r="D1530" s="5" t="str">
        <f>HYPERLINK(I1530, C1530)</f>
        <v>Массажер акрил для ног (двойной)</v>
      </c>
      <c r="E1530" s="5" t="s">
        <v>3612</v>
      </c>
      <c r="F1530" s="11" t="s">
        <v>6204</v>
      </c>
      <c r="G1530" s="6">
        <v>9356</v>
      </c>
      <c r="H1530" t="s">
        <v>3779</v>
      </c>
      <c r="I1530" t="str">
        <f>CONCATENATE("http://opt.sauna-shops.ru/545-7-massazhery-dlya-tela/",A1530,"-",H1530,".html")</f>
        <v>http://opt.sauna-shops.ru/545-7-massazhery-dlya-tela/2551-massazher-akril-dlya-nog-dvojnoj.html</v>
      </c>
      <c r="J1530" s="2" t="str">
        <f t="shared" si="39"/>
        <v>http://opt.sauna-shops.ru/545-7-massazhery-dlya-tela/2551-massazher-akril-dlya-nog-dvojnoj.html</v>
      </c>
      <c r="K1530" s="5"/>
    </row>
    <row r="1531" spans="1:11" x14ac:dyDescent="0.25">
      <c r="A1531" s="10">
        <v>2552</v>
      </c>
      <c r="B1531" s="5" t="s">
        <v>6058</v>
      </c>
      <c r="C1531" s="5" t="s">
        <v>3780</v>
      </c>
      <c r="D1531" s="5" t="str">
        <f>HYPERLINK(I1531, C1531)</f>
        <v>Массажер акрил Звезда""</v>
      </c>
      <c r="E1531" s="5" t="s">
        <v>3612</v>
      </c>
      <c r="F1531" s="11" t="s">
        <v>6094</v>
      </c>
      <c r="G1531" s="6">
        <v>9357</v>
      </c>
      <c r="H1531" t="s">
        <v>3781</v>
      </c>
      <c r="I1531" t="str">
        <f>CONCATENATE("http://opt.sauna-shops.ru/545-7-massazhery-dlya-tela/",A1531,"-",H1531,".html")</f>
        <v>http://opt.sauna-shops.ru/545-7-massazhery-dlya-tela/2552-massazher-akril-zvezda.html</v>
      </c>
      <c r="J1531" s="2" t="str">
        <f t="shared" si="39"/>
        <v>http://opt.sauna-shops.ru/545-7-massazhery-dlya-tela/2552-massazher-akril-zvezda.html</v>
      </c>
      <c r="K1531" s="5"/>
    </row>
    <row r="1532" spans="1:11" x14ac:dyDescent="0.25">
      <c r="A1532" s="10">
        <v>2553</v>
      </c>
      <c r="B1532" s="5" t="s">
        <v>6058</v>
      </c>
      <c r="C1532" s="5" t="s">
        <v>3782</v>
      </c>
      <c r="D1532" s="5" t="str">
        <f>HYPERLINK(I1532, C1532)</f>
        <v>Массажер акрил каталка</v>
      </c>
      <c r="E1532" s="5" t="s">
        <v>3612</v>
      </c>
      <c r="F1532" s="11" t="s">
        <v>6081</v>
      </c>
      <c r="G1532" s="6">
        <v>9358</v>
      </c>
      <c r="H1532" t="s">
        <v>3783</v>
      </c>
      <c r="I1532" t="str">
        <f>CONCATENATE("http://opt.sauna-shops.ru/545-7-massazhery-dlya-tela/",A1532,"-",H1532,".html")</f>
        <v>http://opt.sauna-shops.ru/545-7-massazhery-dlya-tela/2553-massazher-akril-katalka.html</v>
      </c>
      <c r="J1532" s="2" t="str">
        <f t="shared" si="39"/>
        <v>http://opt.sauna-shops.ru/545-7-massazhery-dlya-tela/2553-massazher-akril-katalka.html</v>
      </c>
      <c r="K1532" s="5"/>
    </row>
    <row r="1533" spans="1:11" x14ac:dyDescent="0.25">
      <c r="A1533" s="10">
        <v>2554</v>
      </c>
      <c r="B1533" s="5" t="s">
        <v>6058</v>
      </c>
      <c r="C1533" s="5" t="s">
        <v>3784</v>
      </c>
      <c r="D1533" s="5" t="str">
        <f>HYPERLINK(I1533, C1533)</f>
        <v>Массажер акрил Кастет</v>
      </c>
      <c r="E1533" s="5" t="s">
        <v>3612</v>
      </c>
      <c r="F1533" s="11" t="s">
        <v>6081</v>
      </c>
      <c r="G1533" s="6">
        <v>9359</v>
      </c>
      <c r="H1533" t="s">
        <v>3785</v>
      </c>
      <c r="I1533" t="str">
        <f>CONCATENATE("http://opt.sauna-shops.ru/545-7-massazhery-dlya-tela/",A1533,"-",H1533,".html")</f>
        <v>http://opt.sauna-shops.ru/545-7-massazhery-dlya-tela/2554-massazher-akril-kastet.html</v>
      </c>
      <c r="J1533" s="2" t="str">
        <f t="shared" si="39"/>
        <v>http://opt.sauna-shops.ru/545-7-massazhery-dlya-tela/2554-massazher-akril-kastet.html</v>
      </c>
      <c r="K1533" s="5"/>
    </row>
    <row r="1534" spans="1:11" x14ac:dyDescent="0.25">
      <c r="A1534" s="10">
        <v>2555</v>
      </c>
      <c r="B1534" s="5" t="s">
        <v>6058</v>
      </c>
      <c r="C1534" s="5" t="s">
        <v>3786</v>
      </c>
      <c r="D1534" s="5" t="str">
        <f>HYPERLINK(I1534, C1534)</f>
        <v>Массажер акрил Лапонька" (пятипалая с шипами)"</v>
      </c>
      <c r="E1534" s="5" t="s">
        <v>3612</v>
      </c>
      <c r="F1534" s="11" t="s">
        <v>6173</v>
      </c>
      <c r="G1534" s="6">
        <v>9360</v>
      </c>
      <c r="H1534" t="s">
        <v>3787</v>
      </c>
      <c r="I1534" t="str">
        <f>CONCATENATE("http://opt.sauna-shops.ru/545-7-massazhery-dlya-tela/",A1534,"-",H1534,".html")</f>
        <v>http://opt.sauna-shops.ru/545-7-massazhery-dlya-tela/2555-massazher-akril-laponka-pyatipalaya-s-shipami.html</v>
      </c>
      <c r="J1534" s="2" t="str">
        <f t="shared" si="39"/>
        <v>http://opt.sauna-shops.ru/545-7-massazhery-dlya-tela/2555-massazher-akril-laponka-pyatipalaya-s-shipami.html</v>
      </c>
      <c r="K1534" s="5"/>
    </row>
    <row r="1535" spans="1:11" x14ac:dyDescent="0.25">
      <c r="A1535" s="10">
        <v>2556</v>
      </c>
      <c r="B1535" s="5" t="s">
        <v>6058</v>
      </c>
      <c r="C1535" s="5" t="s">
        <v>3788</v>
      </c>
      <c r="D1535" s="5" t="str">
        <f>HYPERLINK(I1535, C1535)</f>
        <v>Массажер акрил Лапонька" (пятипалая без шипов)"</v>
      </c>
      <c r="E1535" s="5" t="s">
        <v>3612</v>
      </c>
      <c r="F1535" s="11" t="s">
        <v>6065</v>
      </c>
      <c r="G1535" s="6">
        <v>9361</v>
      </c>
      <c r="H1535" t="s">
        <v>3789</v>
      </c>
      <c r="I1535" t="str">
        <f>CONCATENATE("http://opt.sauna-shops.ru/545-7-massazhery-dlya-tela/",A1535,"-",H1535,".html")</f>
        <v>http://opt.sauna-shops.ru/545-7-massazhery-dlya-tela/2556-massazher-akril-laponka-pyatipalaya-bez-shipov.html</v>
      </c>
      <c r="J1535" s="2" t="str">
        <f t="shared" si="39"/>
        <v>http://opt.sauna-shops.ru/545-7-massazhery-dlya-tela/2556-massazher-akril-laponka-pyatipalaya-bez-shipov.html</v>
      </c>
      <c r="K1535" s="5"/>
    </row>
    <row r="1536" spans="1:11" x14ac:dyDescent="0.25">
      <c r="A1536" s="10">
        <v>2557</v>
      </c>
      <c r="B1536" s="5" t="s">
        <v>6058</v>
      </c>
      <c r="C1536" s="5" t="s">
        <v>3790</v>
      </c>
      <c r="D1536" s="5" t="str">
        <f>HYPERLINK(I1536, C1536)</f>
        <v>Массажер акрил машина дуга (большая)</v>
      </c>
      <c r="E1536" s="5" t="s">
        <v>3612</v>
      </c>
      <c r="F1536" s="11" t="s">
        <v>6070</v>
      </c>
      <c r="G1536" s="6">
        <v>9362</v>
      </c>
      <c r="H1536" t="s">
        <v>3791</v>
      </c>
      <c r="I1536" t="str">
        <f>CONCATENATE("http://opt.sauna-shops.ru/545-7-massazhery-dlya-tela/",A1536,"-",H1536,".html")</f>
        <v>http://opt.sauna-shops.ru/545-7-massazhery-dlya-tela/2557-massazher-akril-mashina-duga-bolshaya.html</v>
      </c>
      <c r="J1536" s="2" t="str">
        <f t="shared" si="39"/>
        <v>http://opt.sauna-shops.ru/545-7-massazhery-dlya-tela/2557-massazher-akril-mashina-duga-bolshaya.html</v>
      </c>
      <c r="K1536" s="5"/>
    </row>
    <row r="1537" spans="1:11" x14ac:dyDescent="0.25">
      <c r="A1537" s="10">
        <v>2558</v>
      </c>
      <c r="B1537" s="5" t="s">
        <v>6058</v>
      </c>
      <c r="C1537" s="5" t="s">
        <v>3792</v>
      </c>
      <c r="D1537" s="5" t="str">
        <f>HYPERLINK(I1537, C1537)</f>
        <v>Массажер акрил машина дуга (мал.)</v>
      </c>
      <c r="E1537" s="5" t="s">
        <v>3612</v>
      </c>
      <c r="F1537" s="11" t="s">
        <v>6081</v>
      </c>
      <c r="G1537" s="6">
        <v>9363</v>
      </c>
      <c r="H1537" t="s">
        <v>3793</v>
      </c>
      <c r="I1537" t="str">
        <f>CONCATENATE("http://opt.sauna-shops.ru/545-7-massazhery-dlya-tela/",A1537,"-",H1537,".html")</f>
        <v>http://opt.sauna-shops.ru/545-7-massazhery-dlya-tela/2558-massazher-akril-mashina-duga-mal.html</v>
      </c>
      <c r="J1537" s="2" t="str">
        <f t="shared" si="39"/>
        <v>http://opt.sauna-shops.ru/545-7-massazhery-dlya-tela/2558-massazher-akril-mashina-duga-mal.html</v>
      </c>
      <c r="K1537" s="5"/>
    </row>
    <row r="1538" spans="1:11" x14ac:dyDescent="0.25">
      <c r="A1538" s="10">
        <v>2559</v>
      </c>
      <c r="B1538" s="5" t="s">
        <v>6058</v>
      </c>
      <c r="C1538" s="5" t="s">
        <v>3794</v>
      </c>
      <c r="D1538" s="5" t="str">
        <f>HYPERLINK(I1538, C1538)</f>
        <v>Массажер Медуза" акрил"</v>
      </c>
      <c r="E1538" s="5" t="s">
        <v>3612</v>
      </c>
      <c r="F1538" s="11" t="s">
        <v>6081</v>
      </c>
      <c r="G1538" s="6">
        <v>9364</v>
      </c>
      <c r="H1538" t="s">
        <v>3795</v>
      </c>
      <c r="I1538" t="str">
        <f>CONCATENATE("http://opt.sauna-shops.ru/545-7-massazhery-dlya-tela/",A1538,"-",H1538,".html")</f>
        <v>http://opt.sauna-shops.ru/545-7-massazhery-dlya-tela/2559-massazher-meduza-akril.html</v>
      </c>
      <c r="J1538" s="2" t="str">
        <f t="shared" si="39"/>
        <v>http://opt.sauna-shops.ru/545-7-massazhery-dlya-tela/2559-massazher-meduza-akril.html</v>
      </c>
      <c r="K1538" s="5"/>
    </row>
    <row r="1539" spans="1:11" x14ac:dyDescent="0.25">
      <c r="A1539" s="10">
        <v>2560</v>
      </c>
      <c r="B1539" s="5" t="s">
        <v>6058</v>
      </c>
      <c r="C1539" s="5" t="s">
        <v>3796</v>
      </c>
      <c r="D1539" s="5" t="str">
        <f>HYPERLINK(I1539, C1539)</f>
        <v>Массажер Спайдер" акриловый"</v>
      </c>
      <c r="E1539" s="5" t="s">
        <v>3612</v>
      </c>
      <c r="F1539" s="11" t="s">
        <v>6070</v>
      </c>
      <c r="G1539" s="6">
        <v>9365</v>
      </c>
      <c r="H1539" t="s">
        <v>3797</v>
      </c>
      <c r="I1539" t="str">
        <f>CONCATENATE("http://opt.sauna-shops.ru/545-7-massazhery-dlya-tela/",A1539,"-",H1539,".html")</f>
        <v>http://opt.sauna-shops.ru/545-7-massazhery-dlya-tela/2560-massazher-spajder-akrilovyj.html</v>
      </c>
      <c r="J1539" s="2" t="str">
        <f t="shared" si="39"/>
        <v>http://opt.sauna-shops.ru/545-7-massazhery-dlya-tela/2560-massazher-spajder-akrilovyj.html</v>
      </c>
      <c r="K1539" s="5"/>
    </row>
    <row r="1540" spans="1:11" x14ac:dyDescent="0.25">
      <c r="A1540" s="10">
        <v>2561</v>
      </c>
      <c r="B1540" s="5" t="s">
        <v>6058</v>
      </c>
      <c r="C1540" s="5" t="s">
        <v>3798</v>
      </c>
      <c r="D1540" s="5" t="str">
        <f>HYPERLINK(I1540, C1540)</f>
        <v>Массажер акриловый (тетраком)</v>
      </c>
      <c r="E1540" s="5" t="s">
        <v>3612</v>
      </c>
      <c r="F1540" s="11" t="s">
        <v>6250</v>
      </c>
      <c r="G1540" s="6">
        <v>9366</v>
      </c>
      <c r="H1540" t="s">
        <v>3799</v>
      </c>
      <c r="I1540" t="str">
        <f>CONCATENATE("http://opt.sauna-shops.ru/545-7-massazhery-dlya-tela/",A1540,"-",H1540,".html")</f>
        <v>http://opt.sauna-shops.ru/545-7-massazhery-dlya-tela/2561-massazher-akrilovyj-tetrakom.html</v>
      </c>
      <c r="J1540" s="2" t="str">
        <f t="shared" si="39"/>
        <v>http://opt.sauna-shops.ru/545-7-massazhery-dlya-tela/2561-massazher-akrilovyj-tetrakom.html</v>
      </c>
      <c r="K1540" s="5"/>
    </row>
    <row r="1541" spans="1:11" x14ac:dyDescent="0.25">
      <c r="A1541" s="10">
        <v>2562</v>
      </c>
      <c r="B1541" s="5" t="s">
        <v>6058</v>
      </c>
      <c r="C1541" s="5" t="s">
        <v>3800</v>
      </c>
      <c r="D1541" s="5" t="str">
        <f>HYPERLINK(I1541, C1541)</f>
        <v>Массажер антицеллюлитный овал</v>
      </c>
      <c r="E1541" s="5" t="s">
        <v>3612</v>
      </c>
      <c r="F1541" s="11" t="s">
        <v>6096</v>
      </c>
      <c r="G1541" s="6">
        <v>9368</v>
      </c>
      <c r="H1541" t="s">
        <v>3801</v>
      </c>
      <c r="I1541" t="str">
        <f>CONCATENATE("http://opt.sauna-shops.ru/545-7-massazhery-dlya-tela/",A1541,"-",H1541,".html")</f>
        <v>http://opt.sauna-shops.ru/545-7-massazhery-dlya-tela/2562-massazher-anticellyulitnyj-oval.html</v>
      </c>
      <c r="J1541" s="2" t="str">
        <f t="shared" si="39"/>
        <v>http://opt.sauna-shops.ru/545-7-massazhery-dlya-tela/2562-massazher-anticellyulitnyj-oval.html</v>
      </c>
      <c r="K1541" s="5"/>
    </row>
    <row r="1542" spans="1:11" x14ac:dyDescent="0.25">
      <c r="A1542" s="10">
        <v>2563</v>
      </c>
      <c r="B1542" s="5" t="s">
        <v>6058</v>
      </c>
      <c r="C1542" s="5" t="s">
        <v>3802</v>
      </c>
      <c r="D1542" s="5" t="str">
        <f>HYPERLINK(I1542, C1542)</f>
        <v>Массажер Бодрость" в ассорт. (без упак.)"</v>
      </c>
      <c r="E1542" s="5" t="s">
        <v>3612</v>
      </c>
      <c r="F1542" s="11" t="s">
        <v>6093</v>
      </c>
      <c r="G1542" s="6">
        <v>9369</v>
      </c>
      <c r="H1542" t="s">
        <v>3803</v>
      </c>
      <c r="I1542" t="str">
        <f>CONCATENATE("http://opt.sauna-shops.ru/545-7-massazhery-dlya-tela/",A1542,"-",H1542,".html")</f>
        <v>http://opt.sauna-shops.ru/545-7-massazhery-dlya-tela/2563-massazher-bodrost-v-assort-bez-upak.html</v>
      </c>
      <c r="J1542" s="2" t="str">
        <f t="shared" si="39"/>
        <v>http://opt.sauna-shops.ru/545-7-massazhery-dlya-tela/2563-massazher-bodrost-v-assort-bez-upak.html</v>
      </c>
      <c r="K1542" s="5"/>
    </row>
    <row r="1543" spans="1:11" x14ac:dyDescent="0.25">
      <c r="A1543" s="10">
        <v>2564</v>
      </c>
      <c r="B1543" s="5" t="s">
        <v>6058</v>
      </c>
      <c r="C1543" s="5" t="s">
        <v>3804</v>
      </c>
      <c r="D1543" s="5" t="str">
        <f>HYPERLINK(I1543, C1543)</f>
        <v>Массажер Бодрость" в упак."</v>
      </c>
      <c r="E1543" s="5" t="s">
        <v>3612</v>
      </c>
      <c r="F1543" s="11" t="s">
        <v>6166</v>
      </c>
      <c r="G1543" s="6">
        <v>9370</v>
      </c>
      <c r="H1543" t="s">
        <v>3805</v>
      </c>
      <c r="I1543" t="str">
        <f>CONCATENATE("http://opt.sauna-shops.ru/545-7-massazhery-dlya-tela/",A1543,"-",H1543,".html")</f>
        <v>http://opt.sauna-shops.ru/545-7-massazhery-dlya-tela/2564-massazher-bodrost-v-upak.html</v>
      </c>
      <c r="J1543" s="2" t="str">
        <f t="shared" si="39"/>
        <v>http://opt.sauna-shops.ru/545-7-massazhery-dlya-tela/2564-massazher-bodrost-v-upak.html</v>
      </c>
      <c r="K1543" s="5"/>
    </row>
    <row r="1544" spans="1:11" x14ac:dyDescent="0.25">
      <c r="A1544" s="10">
        <v>2565</v>
      </c>
      <c r="B1544" s="5" t="s">
        <v>6058</v>
      </c>
      <c r="C1544" s="5" t="s">
        <v>3806</v>
      </c>
      <c r="D1544" s="5" t="str">
        <f>HYPERLINK(I1544, C1544)</f>
        <v>Массажер каталка большая (бук) УКР</v>
      </c>
      <c r="E1544" s="5" t="s">
        <v>3612</v>
      </c>
      <c r="F1544" s="11" t="s">
        <v>6098</v>
      </c>
      <c r="G1544" s="6">
        <v>9397</v>
      </c>
      <c r="H1544" t="s">
        <v>3807</v>
      </c>
      <c r="I1544" t="str">
        <f>CONCATENATE("http://opt.sauna-shops.ru/545-7-massazhery-dlya-tela/",A1544,"-",H1544,".html")</f>
        <v>http://opt.sauna-shops.ru/545-7-massazhery-dlya-tela/2565-massazher-katalka-bolshaya-buk-ukr.html</v>
      </c>
      <c r="J1544" s="2" t="str">
        <f t="shared" si="39"/>
        <v>http://opt.sauna-shops.ru/545-7-massazhery-dlya-tela/2565-massazher-katalka-bolshaya-buk-ukr.html</v>
      </c>
      <c r="K1544" s="5"/>
    </row>
    <row r="1545" spans="1:11" x14ac:dyDescent="0.25">
      <c r="A1545" s="10">
        <v>2566</v>
      </c>
      <c r="B1545" s="5" t="s">
        <v>6058</v>
      </c>
      <c r="C1545" s="5" t="s">
        <v>3808</v>
      </c>
      <c r="D1545" s="5" t="str">
        <f>HYPERLINK(I1545, C1545)</f>
        <v>Массажер каталка для ног большой (одинарный, бук)</v>
      </c>
      <c r="E1545" s="5" t="s">
        <v>3612</v>
      </c>
      <c r="F1545" s="11" t="s">
        <v>6068</v>
      </c>
      <c r="G1545" s="6">
        <v>9398</v>
      </c>
      <c r="H1545" t="s">
        <v>3809</v>
      </c>
      <c r="I1545" t="str">
        <f>CONCATENATE("http://opt.sauna-shops.ru/545-7-massazhery-dlya-tela/",A1545,"-",H1545,".html")</f>
        <v>http://opt.sauna-shops.ru/545-7-massazhery-dlya-tela/2566-massazher-katalka-dlya-nog-bolshoj-odinarnyj-buk.html</v>
      </c>
      <c r="J1545" s="2" t="str">
        <f t="shared" si="39"/>
        <v>http://opt.sauna-shops.ru/545-7-massazhery-dlya-tela/2566-massazher-katalka-dlya-nog-bolshoj-odinarnyj-buk.html</v>
      </c>
      <c r="K1545" s="5"/>
    </row>
    <row r="1546" spans="1:11" x14ac:dyDescent="0.25">
      <c r="A1546" s="10">
        <v>2567</v>
      </c>
      <c r="B1546" s="5" t="s">
        <v>6058</v>
      </c>
      <c r="C1546" s="5" t="s">
        <v>3810</v>
      </c>
      <c r="D1546" s="5" t="str">
        <f>HYPERLINK(I1546, C1546)</f>
        <v>Массажер каталка можжевел универ.</v>
      </c>
      <c r="E1546" s="5" t="s">
        <v>3612</v>
      </c>
      <c r="F1546" s="11" t="s">
        <v>6066</v>
      </c>
      <c r="G1546" s="6">
        <v>9399</v>
      </c>
      <c r="H1546" t="s">
        <v>3811</v>
      </c>
      <c r="I1546" t="str">
        <f>CONCATENATE("http://opt.sauna-shops.ru/545-7-massazhery-dlya-tela/",A1546,"-",H1546,".html")</f>
        <v>http://opt.sauna-shops.ru/545-7-massazhery-dlya-tela/2567-massazher-katalka-mozhzhevel-univer.html</v>
      </c>
      <c r="J1546" s="2" t="str">
        <f t="shared" si="39"/>
        <v>http://opt.sauna-shops.ru/545-7-massazhery-dlya-tela/2567-massazher-katalka-mozhzhevel-univer.html</v>
      </c>
      <c r="K1546" s="5"/>
    </row>
    <row r="1547" spans="1:11" x14ac:dyDescent="0.25">
      <c r="A1547" s="10">
        <v>2568</v>
      </c>
      <c r="B1547" s="5" t="s">
        <v>6058</v>
      </c>
      <c r="C1547" s="5" t="s">
        <v>3812</v>
      </c>
      <c r="D1547" s="5" t="str">
        <f>HYPERLINK(I1547, C1547)</f>
        <v>Массажер Лапонька (шести палая с шипами)</v>
      </c>
      <c r="E1547" s="5" t="s">
        <v>3612</v>
      </c>
      <c r="F1547" s="11" t="s">
        <v>6072</v>
      </c>
      <c r="G1547" s="6">
        <v>9409</v>
      </c>
      <c r="H1547" t="s">
        <v>3813</v>
      </c>
      <c r="I1547" t="str">
        <f>CONCATENATE("http://opt.sauna-shops.ru/545-7-massazhery-dlya-tela/",A1547,"-",H1547,".html")</f>
        <v>http://opt.sauna-shops.ru/545-7-massazhery-dlya-tela/2568-massazher-laponka-shesti-palaya-s-shipami.html</v>
      </c>
      <c r="J1547" s="2" t="str">
        <f t="shared" si="39"/>
        <v>http://opt.sauna-shops.ru/545-7-massazhery-dlya-tela/2568-massazher-laponka-shesti-palaya-s-shipami.html</v>
      </c>
      <c r="K1547" s="5"/>
    </row>
    <row r="1548" spans="1:11" x14ac:dyDescent="0.25">
      <c r="A1548" s="10">
        <v>2569</v>
      </c>
      <c r="B1548" s="5" t="s">
        <v>6058</v>
      </c>
      <c r="C1548" s="5" t="s">
        <v>3814</v>
      </c>
      <c r="D1548" s="5" t="str">
        <f>HYPERLINK(I1548, C1548)</f>
        <v>Массажер ленточный 3 шара рифлёные</v>
      </c>
      <c r="E1548" s="5" t="s">
        <v>3612</v>
      </c>
      <c r="F1548" s="11" t="s">
        <v>6250</v>
      </c>
      <c r="G1548" s="6">
        <v>9411</v>
      </c>
      <c r="H1548" t="s">
        <v>3815</v>
      </c>
      <c r="I1548" t="str">
        <f>CONCATENATE("http://opt.sauna-shops.ru/545-7-massazhery-dlya-tela/",A1548,"-",H1548,".html")</f>
        <v>http://opt.sauna-shops.ru/545-7-massazhery-dlya-tela/2569-massazher-lentochnyj-3-shara-riflyonye.html</v>
      </c>
      <c r="J1548" s="2" t="str">
        <f t="shared" si="39"/>
        <v>http://opt.sauna-shops.ru/545-7-massazhery-dlya-tela/2569-massazher-lentochnyj-3-shara-riflyonye.html</v>
      </c>
      <c r="K1548" s="5"/>
    </row>
    <row r="1549" spans="1:11" x14ac:dyDescent="0.25">
      <c r="A1549" s="10">
        <v>2570</v>
      </c>
      <c r="B1549" s="5" t="s">
        <v>6058</v>
      </c>
      <c r="C1549" s="5" t="s">
        <v>3816</v>
      </c>
      <c r="D1549" s="5" t="str">
        <f>HYPERLINK(I1549, C1549)</f>
        <v>Массажер ленточный (дерево + силикон)</v>
      </c>
      <c r="E1549" s="5" t="s">
        <v>3612</v>
      </c>
      <c r="F1549" s="11" t="s">
        <v>6082</v>
      </c>
      <c r="G1549" s="6">
        <v>9410</v>
      </c>
      <c r="H1549" t="s">
        <v>3817</v>
      </c>
      <c r="I1549" t="str">
        <f>CONCATENATE("http://opt.sauna-shops.ru/545-7-massazhery-dlya-tela/",A1549,"-",H1549,".html")</f>
        <v>http://opt.sauna-shops.ru/545-7-massazhery-dlya-tela/2570-massazher-lentochnyj-derevo-silikon.html</v>
      </c>
      <c r="J1549" s="2" t="str">
        <f t="shared" si="39"/>
        <v>http://opt.sauna-shops.ru/545-7-massazhery-dlya-tela/2570-massazher-lentochnyj-derevo-silikon.html</v>
      </c>
      <c r="K1549" s="5"/>
    </row>
    <row r="1550" spans="1:11" x14ac:dyDescent="0.25">
      <c r="A1550" s="10">
        <v>2571</v>
      </c>
      <c r="B1550" s="5" t="s">
        <v>6058</v>
      </c>
      <c r="C1550" s="5" t="s">
        <v>3818</v>
      </c>
      <c r="D1550" s="5" t="str">
        <f>HYPERLINK(I1550, C1550)</f>
        <v>Массажер ленточный гладкий (дереов бук) УКР</v>
      </c>
      <c r="E1550" s="5" t="s">
        <v>3612</v>
      </c>
      <c r="F1550" s="11" t="s">
        <v>6098</v>
      </c>
      <c r="G1550" s="6">
        <v>9412</v>
      </c>
      <c r="H1550" t="s">
        <v>3819</v>
      </c>
      <c r="I1550" t="str">
        <f>CONCATENATE("http://opt.sauna-shops.ru/545-7-massazhery-dlya-tela/",A1550,"-",H1550,".html")</f>
        <v>http://opt.sauna-shops.ru/545-7-massazhery-dlya-tela/2571-massazher-lentochnyj-gladkij-dereov-buk-ukr.html</v>
      </c>
      <c r="J1550" s="2" t="str">
        <f t="shared" si="39"/>
        <v>http://opt.sauna-shops.ru/545-7-massazhery-dlya-tela/2571-massazher-lentochnyj-gladkij-dereov-buk-ukr.html</v>
      </c>
      <c r="K1550" s="5"/>
    </row>
    <row r="1551" spans="1:11" x14ac:dyDescent="0.25">
      <c r="A1551" s="10">
        <v>2572</v>
      </c>
      <c r="B1551" s="5" t="s">
        <v>6058</v>
      </c>
      <c r="C1551" s="5" t="s">
        <v>3820</v>
      </c>
      <c r="D1551" s="5" t="str">
        <f>HYPERLINK(I1551, C1551)</f>
        <v>Массажер ленточный колючий (дерево бук) УКР</v>
      </c>
      <c r="E1551" s="5" t="s">
        <v>3612</v>
      </c>
      <c r="F1551" s="11" t="s">
        <v>6098</v>
      </c>
      <c r="G1551" s="6">
        <v>9416</v>
      </c>
      <c r="H1551" t="s">
        <v>3821</v>
      </c>
      <c r="I1551" t="str">
        <f>CONCATENATE("http://opt.sauna-shops.ru/545-7-massazhery-dlya-tela/",A1551,"-",H1551,".html")</f>
        <v>http://opt.sauna-shops.ru/545-7-massazhery-dlya-tela/2572-massazher-lentochnyj-kolyuchij-derevo-buk-ukr.html</v>
      </c>
      <c r="J1551" s="2" t="str">
        <f t="shared" si="39"/>
        <v>http://opt.sauna-shops.ru/545-7-massazhery-dlya-tela/2572-massazher-lentochnyj-kolyuchij-derevo-buk-ukr.html</v>
      </c>
      <c r="K1551" s="5"/>
    </row>
    <row r="1552" spans="1:11" x14ac:dyDescent="0.25">
      <c r="A1552" s="10">
        <v>2573</v>
      </c>
      <c r="B1552" s="5" t="s">
        <v>6058</v>
      </c>
      <c r="C1552" s="5" t="s">
        <v>3822</v>
      </c>
      <c r="D1552" s="5" t="str">
        <f>HYPERLINK(I1552, C1552)</f>
        <v>Массажер ленточный колючий (дерево бук) УКР однотон.</v>
      </c>
      <c r="E1552" s="5" t="s">
        <v>3612</v>
      </c>
      <c r="F1552" s="11" t="s">
        <v>6098</v>
      </c>
      <c r="G1552" s="6">
        <v>9417</v>
      </c>
      <c r="H1552" t="s">
        <v>3823</v>
      </c>
      <c r="I1552" t="str">
        <f>CONCATENATE("http://opt.sauna-shops.ru/545-7-massazhery-dlya-tela/",A1552,"-",H1552,".html")</f>
        <v>http://opt.sauna-shops.ru/545-7-massazhery-dlya-tela/2573-massazher-lentochnyj-kolyuchij-derevo-buk-ukr-odnoton.html</v>
      </c>
      <c r="J1552" s="2" t="str">
        <f t="shared" si="39"/>
        <v>http://opt.sauna-shops.ru/545-7-massazhery-dlya-tela/2573-massazher-lentochnyj-kolyuchij-derevo-buk-ukr-odnoton.html</v>
      </c>
      <c r="K1552" s="5"/>
    </row>
    <row r="1553" spans="1:11" x14ac:dyDescent="0.25">
      <c r="A1553" s="10">
        <v>2574</v>
      </c>
      <c r="B1553" s="5" t="s">
        <v>6058</v>
      </c>
      <c r="C1553" s="5" t="s">
        <v>3824</v>
      </c>
      <c r="D1553" s="5" t="str">
        <f>HYPERLINK(I1553, C1553)</f>
        <v>Массажер ленточный комби (дерево бук)</v>
      </c>
      <c r="E1553" s="5" t="s">
        <v>3612</v>
      </c>
      <c r="F1553" s="11" t="s">
        <v>6068</v>
      </c>
      <c r="G1553" s="6">
        <v>9418</v>
      </c>
      <c r="H1553" t="s">
        <v>3825</v>
      </c>
      <c r="I1553" t="str">
        <f>CONCATENATE("http://opt.sauna-shops.ru/545-7-massazhery-dlya-tela/",A1553,"-",H1553,".html")</f>
        <v>http://opt.sauna-shops.ru/545-7-massazhery-dlya-tela/2574-massazher-lentochnyj-kombi-derevo-buk.html</v>
      </c>
      <c r="J1553" s="2" t="str">
        <f t="shared" si="39"/>
        <v>http://opt.sauna-shops.ru/545-7-massazhery-dlya-tela/2574-massazher-lentochnyj-kombi-derevo-buk.html</v>
      </c>
      <c r="K1553" s="5"/>
    </row>
    <row r="1554" spans="1:11" x14ac:dyDescent="0.25">
      <c r="A1554" s="10">
        <v>2575</v>
      </c>
      <c r="B1554" s="5" t="s">
        <v>6058</v>
      </c>
      <c r="C1554" s="5" t="s">
        <v>3826</v>
      </c>
      <c r="D1554" s="5" t="str">
        <f>HYPERLINK(I1554, C1554)</f>
        <v>Массажер молекула можжевел большая</v>
      </c>
      <c r="E1554" s="5" t="s">
        <v>3612</v>
      </c>
      <c r="F1554" s="11" t="s">
        <v>6065</v>
      </c>
      <c r="G1554" s="6">
        <v>9423</v>
      </c>
      <c r="H1554" t="s">
        <v>3827</v>
      </c>
      <c r="I1554" t="str">
        <f>CONCATENATE("http://opt.sauna-shops.ru/545-7-massazhery-dlya-tela/",A1554,"-",H1554,".html")</f>
        <v>http://opt.sauna-shops.ru/545-7-massazhery-dlya-tela/2575-massazher-molekula-mozhzhevel-bolshaya.html</v>
      </c>
      <c r="J1554" s="2" t="str">
        <f t="shared" si="39"/>
        <v>http://opt.sauna-shops.ru/545-7-massazhery-dlya-tela/2575-massazher-molekula-mozhzhevel-bolshaya.html</v>
      </c>
      <c r="K1554" s="5"/>
    </row>
    <row r="1555" spans="1:11" x14ac:dyDescent="0.25">
      <c r="A1555" s="10">
        <v>2576</v>
      </c>
      <c r="B1555" s="5" t="s">
        <v>6058</v>
      </c>
      <c r="C1555" s="5" t="s">
        <v>3828</v>
      </c>
      <c r="D1555" s="5" t="str">
        <f>HYPERLINK(I1555, C1555)</f>
        <v>Массажер молекула можжевел мал.</v>
      </c>
      <c r="E1555" s="5" t="s">
        <v>3612</v>
      </c>
      <c r="F1555" s="11" t="s">
        <v>6068</v>
      </c>
      <c r="G1555" s="6">
        <v>9424</v>
      </c>
      <c r="H1555" t="s">
        <v>3829</v>
      </c>
      <c r="I1555" t="str">
        <f>CONCATENATE("http://opt.sauna-shops.ru/545-7-massazhery-dlya-tela/",A1555,"-",H1555,".html")</f>
        <v>http://opt.sauna-shops.ru/545-7-massazhery-dlya-tela/2576-massazher-molekula-mozhzhevel-mal.html</v>
      </c>
      <c r="J1555" s="2" t="str">
        <f t="shared" si="39"/>
        <v>http://opt.sauna-shops.ru/545-7-massazhery-dlya-tela/2576-massazher-molekula-mozhzhevel-mal.html</v>
      </c>
      <c r="K1555" s="5"/>
    </row>
    <row r="1556" spans="1:11" x14ac:dyDescent="0.25">
      <c r="A1556" s="10">
        <v>2577</v>
      </c>
      <c r="B1556" s="5" t="s">
        <v>6058</v>
      </c>
      <c r="C1556" s="5" t="s">
        <v>3830</v>
      </c>
      <c r="D1556" s="5" t="str">
        <f>HYPERLINK(I1556, C1556)</f>
        <v>Массажер машина (дерево бук) УКР</v>
      </c>
      <c r="E1556" s="5" t="s">
        <v>3612</v>
      </c>
      <c r="F1556" s="11" t="s">
        <v>6098</v>
      </c>
      <c r="G1556" s="6">
        <v>9425</v>
      </c>
      <c r="H1556" t="s">
        <v>3831</v>
      </c>
      <c r="I1556" t="str">
        <f>CONCATENATE("http://opt.sauna-shops.ru/545-7-massazhery-dlya-tela/",A1556,"-",H1556,".html")</f>
        <v>http://opt.sauna-shops.ru/545-7-massazhery-dlya-tela/2577-massazher-mashina-derevo-buk-ukr.html</v>
      </c>
      <c r="J1556" s="2" t="str">
        <f t="shared" si="39"/>
        <v>http://opt.sauna-shops.ru/545-7-massazhery-dlya-tela/2577-massazher-mashina-derevo-buk-ukr.html</v>
      </c>
      <c r="K1556" s="5"/>
    </row>
    <row r="1557" spans="1:11" x14ac:dyDescent="0.25">
      <c r="A1557" s="10">
        <v>2578</v>
      </c>
      <c r="B1557" s="5" t="s">
        <v>6058</v>
      </c>
      <c r="C1557" s="5" t="s">
        <v>3832</v>
      </c>
      <c r="D1557" s="5" t="str">
        <f>HYPERLINK(I1557, C1557)</f>
        <v>Массажер Мурашка" антистресс для головы"</v>
      </c>
      <c r="E1557" s="5" t="s">
        <v>3612</v>
      </c>
      <c r="F1557" s="11" t="s">
        <v>6110</v>
      </c>
      <c r="G1557" s="6">
        <v>9426</v>
      </c>
      <c r="H1557" t="s">
        <v>3833</v>
      </c>
      <c r="I1557" t="str">
        <f>CONCATENATE("http://opt.sauna-shops.ru/545-7-massazhery-dlya-tela/",A1557,"-",H1557,".html")</f>
        <v>http://opt.sauna-shops.ru/545-7-massazhery-dlya-tela/2578-massazher-murashka-antistress-dlya-golovy.html</v>
      </c>
      <c r="J1557" s="2" t="str">
        <f t="shared" si="39"/>
        <v>http://opt.sauna-shops.ru/545-7-massazhery-dlya-tela/2578-massazher-murashka-antistress-dlya-golovy.html</v>
      </c>
      <c r="K1557" s="5"/>
    </row>
    <row r="1558" spans="1:11" x14ac:dyDescent="0.25">
      <c r="A1558" s="10">
        <v>2579</v>
      </c>
      <c r="B1558" s="5" t="s">
        <v>6058</v>
      </c>
      <c r="C1558" s="5" t="s">
        <v>3834</v>
      </c>
      <c r="D1558" s="5" t="str">
        <f>HYPERLINK(I1558, C1558)</f>
        <v>Массажер Мурашка" для спины"</v>
      </c>
      <c r="E1558" s="5" t="s">
        <v>3612</v>
      </c>
      <c r="F1558" s="11" t="s">
        <v>6075</v>
      </c>
      <c r="G1558" s="6">
        <v>9427</v>
      </c>
      <c r="H1558" t="s">
        <v>3835</v>
      </c>
      <c r="I1558" t="str">
        <f>CONCATENATE("http://opt.sauna-shops.ru/545-7-massazhery-dlya-tela/",A1558,"-",H1558,".html")</f>
        <v>http://opt.sauna-shops.ru/545-7-massazhery-dlya-tela/2579-massazher-murashka-dlya-spiny.html</v>
      </c>
      <c r="J1558" s="2" t="str">
        <f t="shared" si="39"/>
        <v>http://opt.sauna-shops.ru/545-7-massazhery-dlya-tela/2579-massazher-murashka-dlya-spiny.html</v>
      </c>
      <c r="K1558" s="5"/>
    </row>
    <row r="1559" spans="1:11" x14ac:dyDescent="0.25">
      <c r="A1559" s="10">
        <v>2580</v>
      </c>
      <c r="B1559" s="5" t="s">
        <v>6058</v>
      </c>
      <c r="C1559" s="5" t="s">
        <v>3836</v>
      </c>
      <c r="D1559" s="5" t="str">
        <f>HYPERLINK(I1559, C1559)</f>
        <v>Массажер орех можжевел мал.</v>
      </c>
      <c r="E1559" s="5" t="s">
        <v>3612</v>
      </c>
      <c r="F1559" s="11" t="s">
        <v>6097</v>
      </c>
      <c r="G1559" s="6">
        <v>9432</v>
      </c>
      <c r="H1559" t="s">
        <v>3837</v>
      </c>
      <c r="I1559" t="str">
        <f>CONCATENATE("http://opt.sauna-shops.ru/545-7-massazhery-dlya-tela/",A1559,"-",H1559,".html")</f>
        <v>http://opt.sauna-shops.ru/545-7-massazhery-dlya-tela/2580-massazher-orekh-mozhzhevel-mal.html</v>
      </c>
      <c r="J1559" s="2" t="str">
        <f t="shared" si="39"/>
        <v>http://opt.sauna-shops.ru/545-7-massazhery-dlya-tela/2580-massazher-orekh-mozhzhevel-mal.html</v>
      </c>
      <c r="K1559" s="5"/>
    </row>
    <row r="1560" spans="1:11" x14ac:dyDescent="0.25">
      <c r="A1560" s="10">
        <v>2581</v>
      </c>
      <c r="B1560" s="5" t="s">
        <v>6058</v>
      </c>
      <c r="C1560" s="5" t="s">
        <v>3838</v>
      </c>
      <c r="D1560" s="5" t="str">
        <f>HYPERLINK(I1560, C1560)</f>
        <v>Массажер чесалка + шар</v>
      </c>
      <c r="E1560" s="5" t="s">
        <v>3612</v>
      </c>
      <c r="F1560" s="11" t="s">
        <v>6096</v>
      </c>
      <c r="G1560" s="6">
        <v>9446</v>
      </c>
      <c r="H1560" t="s">
        <v>3839</v>
      </c>
      <c r="I1560" t="str">
        <f>CONCATENATE("http://opt.sauna-shops.ru/545-7-massazhery-dlya-tela/",A1560,"-",H1560,".html")</f>
        <v>http://opt.sauna-shops.ru/545-7-massazhery-dlya-tela/2581-massazher-chesalka-shar.html</v>
      </c>
      <c r="J1560" s="2" t="str">
        <f t="shared" si="39"/>
        <v>http://opt.sauna-shops.ru/545-7-massazhery-dlya-tela/2581-massazher-chesalka-shar.html</v>
      </c>
      <c r="K1560" s="5"/>
    </row>
    <row r="1561" spans="1:11" x14ac:dyDescent="0.25">
      <c r="A1561" s="10">
        <v>2582</v>
      </c>
      <c r="B1561" s="5" t="s">
        <v>6058</v>
      </c>
      <c r="C1561" s="5" t="s">
        <v>3840</v>
      </c>
      <c r="D1561" s="5" t="str">
        <f>HYPERLINK(I1561, C1561)</f>
        <v>Массажер для лица в упак.</v>
      </c>
      <c r="E1561" s="5" t="s">
        <v>3612</v>
      </c>
      <c r="F1561" s="11" t="s">
        <v>6065</v>
      </c>
      <c r="G1561" s="6">
        <v>9376</v>
      </c>
      <c r="H1561" t="s">
        <v>3841</v>
      </c>
      <c r="I1561" t="str">
        <f>CONCATENATE("http://opt.sauna-shops.ru/545-7-massazhery-dlya-tela/",A1561,"-",H1561,".html")</f>
        <v>http://opt.sauna-shops.ru/545-7-massazhery-dlya-tela/2582-massazher-dlya-lica-v-upak.html</v>
      </c>
      <c r="J1561" s="2" t="str">
        <f t="shared" si="39"/>
        <v>http://opt.sauna-shops.ru/545-7-massazhery-dlya-tela/2582-massazher-dlya-lica-v-upak.html</v>
      </c>
      <c r="K1561" s="5"/>
    </row>
    <row r="1562" spans="1:11" x14ac:dyDescent="0.25">
      <c r="A1562" s="10">
        <v>2583</v>
      </c>
      <c r="B1562" s="5" t="s">
        <v>6058</v>
      </c>
      <c r="C1562" s="5" t="s">
        <v>3842</v>
      </c>
      <c r="D1562" s="5" t="str">
        <f>HYPERLINK(I1562, C1562)</f>
        <v>Пемза двусторон. (искусственная) ПОЛ</v>
      </c>
      <c r="E1562" s="5" t="s">
        <v>3612</v>
      </c>
      <c r="F1562" s="11" t="s">
        <v>6205</v>
      </c>
      <c r="G1562" s="6">
        <v>9454</v>
      </c>
      <c r="H1562" t="s">
        <v>3843</v>
      </c>
      <c r="I1562" t="str">
        <f>CONCATENATE("http://opt.sauna-shops.ru/545-7-massazhery-dlya-tela/",A1562,"-",H1562,".html")</f>
        <v>http://opt.sauna-shops.ru/545-7-massazhery-dlya-tela/2583-pemza-dvustoron-iskusstvennaya-pol.html</v>
      </c>
      <c r="J1562" s="2" t="str">
        <f t="shared" si="39"/>
        <v>http://opt.sauna-shops.ru/545-7-massazhery-dlya-tela/2583-pemza-dvustoron-iskusstvennaya-pol.html</v>
      </c>
      <c r="K1562" s="5"/>
    </row>
    <row r="1563" spans="1:11" x14ac:dyDescent="0.25">
      <c r="A1563" s="10">
        <v>2584</v>
      </c>
      <c r="B1563" s="5" t="s">
        <v>6058</v>
      </c>
      <c r="C1563" s="5" t="s">
        <v>3844</v>
      </c>
      <c r="D1563" s="5" t="str">
        <f>HYPERLINK(I1563, C1563)</f>
        <v>Щетка массажер двусторон. (круглая, не съемная ручка) большая</v>
      </c>
      <c r="E1563" s="5" t="s">
        <v>3612</v>
      </c>
      <c r="F1563" s="11" t="s">
        <v>6065</v>
      </c>
      <c r="G1563" s="6">
        <v>9459</v>
      </c>
      <c r="H1563" t="s">
        <v>3845</v>
      </c>
      <c r="I1563" t="str">
        <f>CONCATENATE("http://opt.sauna-shops.ru/545-7-massazhery-dlya-tela/",A1563,"-",H1563,".html")</f>
        <v>http://opt.sauna-shops.ru/545-7-massazhery-dlya-tela/2584-shhetka-massazher-dvustoron-kruglaya-ne-semnaya-ruchka-bolshaya.html</v>
      </c>
      <c r="J1563" s="2" t="str">
        <f t="shared" si="39"/>
        <v>http://opt.sauna-shops.ru/545-7-massazhery-dlya-tela/2584-shhetka-massazher-dvustoron-kruglaya-ne-semnaya-ruchka-bolshaya.html</v>
      </c>
      <c r="K1563" s="5"/>
    </row>
    <row r="1564" spans="1:11" x14ac:dyDescent="0.25">
      <c r="A1564" s="10">
        <v>2585</v>
      </c>
      <c r="B1564" s="5" t="s">
        <v>6058</v>
      </c>
      <c r="C1564" s="5" t="s">
        <v>3846</v>
      </c>
      <c r="D1564" s="5" t="str">
        <f>HYPERLINK(I1564, C1564)</f>
        <v>Щетка массажер двусторон. не съемная средняя</v>
      </c>
      <c r="E1564" s="5" t="s">
        <v>3612</v>
      </c>
      <c r="F1564" s="11" t="s">
        <v>6066</v>
      </c>
      <c r="G1564" s="6">
        <v>9461</v>
      </c>
      <c r="H1564" t="s">
        <v>3847</v>
      </c>
      <c r="I1564" t="str">
        <f>CONCATENATE("http://opt.sauna-shops.ru/545-7-massazhery-dlya-tela/",A1564,"-",H1564,".html")</f>
        <v>http://opt.sauna-shops.ru/545-7-massazhery-dlya-tela/2585-shhetka-massazher-dvustoron-ne-semnaya-srednyaya.html</v>
      </c>
      <c r="J1564" s="2" t="str">
        <f t="shared" si="39"/>
        <v>http://opt.sauna-shops.ru/545-7-massazhery-dlya-tela/2585-shhetka-massazher-dvustoron-ne-semnaya-srednyaya.html</v>
      </c>
      <c r="K1564" s="5"/>
    </row>
    <row r="1565" spans="1:11" x14ac:dyDescent="0.25">
      <c r="A1565" s="10">
        <v>2586</v>
      </c>
      <c r="B1565" s="5" t="s">
        <v>6058</v>
      </c>
      <c r="C1565" s="5" t="s">
        <v>3848</v>
      </c>
      <c r="D1565" s="5" t="str">
        <f>HYPERLINK(I1565, C1565)</f>
        <v>Щетка массажер двусторон. съемная</v>
      </c>
      <c r="E1565" s="5" t="s">
        <v>3612</v>
      </c>
      <c r="F1565" s="11" t="s">
        <v>6068</v>
      </c>
      <c r="G1565" s="6">
        <v>9462</v>
      </c>
      <c r="H1565" t="s">
        <v>3849</v>
      </c>
      <c r="I1565" t="str">
        <f>CONCATENATE("http://opt.sauna-shops.ru/545-7-massazhery-dlya-tela/",A1565,"-",H1565,".html")</f>
        <v>http://opt.sauna-shops.ru/545-7-massazhery-dlya-tela/2586-shhetka-massazher-dvustoron-semnaya.html</v>
      </c>
      <c r="J1565" s="2" t="str">
        <f t="shared" si="39"/>
        <v>http://opt.sauna-shops.ru/545-7-massazhery-dlya-tela/2586-shhetka-massazher-dvustoron-semnaya.html</v>
      </c>
      <c r="K1565" s="5"/>
    </row>
    <row r="1566" spans="1:11" x14ac:dyDescent="0.25">
      <c r="A1566" s="10">
        <v>2587</v>
      </c>
      <c r="B1566" s="5" t="s">
        <v>6058</v>
      </c>
      <c r="C1566" s="5" t="s">
        <v>3850</v>
      </c>
      <c r="D1566" s="5" t="str">
        <f>HYPERLINK(I1566, C1566)</f>
        <v>Щетка на дер. ручке (не съемная) мал.</v>
      </c>
      <c r="E1566" s="5" t="s">
        <v>3612</v>
      </c>
      <c r="F1566" s="11" t="s">
        <v>6250</v>
      </c>
      <c r="G1566" s="6">
        <v>9464</v>
      </c>
      <c r="H1566" t="s">
        <v>3851</v>
      </c>
      <c r="I1566" t="str">
        <f>CONCATENATE("http://opt.sauna-shops.ru/545-7-massazhery-dlya-tela/",A1566,"-",H1566,".html")</f>
        <v>http://opt.sauna-shops.ru/545-7-massazhery-dlya-tela/2587-shhetka-na-der-ruchke-ne-semnaya-mal.html</v>
      </c>
      <c r="J1566" s="2" t="str">
        <f t="shared" si="39"/>
        <v>http://opt.sauna-shops.ru/545-7-massazhery-dlya-tela/2587-shhetka-na-der-ruchke-ne-semnaya-mal.html</v>
      </c>
      <c r="K1566" s="5"/>
    </row>
    <row r="1567" spans="1:11" x14ac:dyDescent="0.25">
      <c r="A1567" s="10">
        <v>2588</v>
      </c>
      <c r="B1567" s="5" t="s">
        <v>6058</v>
      </c>
      <c r="C1567" s="5" t="s">
        <v>3852</v>
      </c>
      <c r="D1567" s="5" t="str">
        <f>HYPERLINK(I1567, C1567)</f>
        <v>Щетка на съемной ручке большая</v>
      </c>
      <c r="E1567" s="5" t="s">
        <v>3612</v>
      </c>
      <c r="F1567" s="11" t="s">
        <v>6094</v>
      </c>
      <c r="G1567" s="6">
        <v>9465</v>
      </c>
      <c r="H1567" t="s">
        <v>3853</v>
      </c>
      <c r="I1567" t="str">
        <f>CONCATENATE("http://opt.sauna-shops.ru/545-7-massazhery-dlya-tela/",A1567,"-",H1567,".html")</f>
        <v>http://opt.sauna-shops.ru/545-7-massazhery-dlya-tela/2588-shhetka-na-semnoj-ruchke-bolshaya.html</v>
      </c>
      <c r="J1567" s="2" t="str">
        <f t="shared" si="39"/>
        <v>http://opt.sauna-shops.ru/545-7-massazhery-dlya-tela/2588-shhetka-na-semnoj-ruchke-bolshaya.html</v>
      </c>
      <c r="K1567" s="5"/>
    </row>
    <row r="1568" spans="1:11" x14ac:dyDescent="0.25">
      <c r="A1568" s="10">
        <v>2589</v>
      </c>
      <c r="B1568" s="5" t="s">
        <v>6058</v>
      </c>
      <c r="C1568" s="5" t="s">
        <v>3854</v>
      </c>
      <c r="D1568" s="5" t="str">
        <f>HYPERLINK(I1568, C1568)</f>
        <v>Чудо банки (вакуумные прозрачные)</v>
      </c>
      <c r="E1568" s="5" t="s">
        <v>3612</v>
      </c>
      <c r="F1568" s="11" t="s">
        <v>6081</v>
      </c>
      <c r="G1568" s="6">
        <v>9147</v>
      </c>
      <c r="H1568" t="s">
        <v>3855</v>
      </c>
      <c r="I1568" t="str">
        <f>CONCATENATE("http://opt.sauna-shops.ru/545-7-massazhery-dlya-tela/",A1568,"-",H1568,".html")</f>
        <v>http://opt.sauna-shops.ru/545-7-massazhery-dlya-tela/2589-chudo-banki-vakuumnye-prozrachnye.html</v>
      </c>
      <c r="J1568" s="2" t="str">
        <f t="shared" si="39"/>
        <v>http://opt.sauna-shops.ru/545-7-massazhery-dlya-tela/2589-chudo-banki-vakuumnye-prozrachnye.html</v>
      </c>
      <c r="K1568" s="5"/>
    </row>
    <row r="1569" spans="1:11" x14ac:dyDescent="0.25">
      <c r="A1569" s="10">
        <v>2590</v>
      </c>
      <c r="B1569" s="5" t="s">
        <v>6058</v>
      </c>
      <c r="C1569" s="5" t="s">
        <v>3856</v>
      </c>
      <c r="D1569" s="5" t="str">
        <f>HYPERLINK(I1569, C1569)</f>
        <v>Эспандер кистевой (взрослый)</v>
      </c>
      <c r="E1569" s="5" t="s">
        <v>3612</v>
      </c>
      <c r="F1569" s="11" t="s">
        <v>6166</v>
      </c>
      <c r="G1569" s="6">
        <v>9466</v>
      </c>
      <c r="H1569" t="s">
        <v>3857</v>
      </c>
      <c r="I1569" t="str">
        <f>CONCATENATE("http://opt.sauna-shops.ru/545-7-massazhery-dlya-tela/",A1569,"-",H1569,".html")</f>
        <v>http://opt.sauna-shops.ru/545-7-massazhery-dlya-tela/2590-espander-kistevoj-vzroslyj.html</v>
      </c>
      <c r="J1569" s="2" t="str">
        <f t="shared" si="39"/>
        <v>http://opt.sauna-shops.ru/545-7-massazhery-dlya-tela/2590-espander-kistevoj-vzroslyj.html</v>
      </c>
      <c r="K1569" s="5"/>
    </row>
    <row r="1570" spans="1:11" x14ac:dyDescent="0.25">
      <c r="A1570" s="10">
        <v>2591</v>
      </c>
      <c r="B1570" s="5" t="s">
        <v>6058</v>
      </c>
      <c r="C1570" s="5" t="s">
        <v>3858</v>
      </c>
      <c r="D1570" s="5" t="str">
        <f>HYPERLINK(I1570, C1570)</f>
        <v>Эспандер кистевой (детский)</v>
      </c>
      <c r="E1570" s="5" t="s">
        <v>3612</v>
      </c>
      <c r="F1570" s="11" t="s">
        <v>6166</v>
      </c>
      <c r="G1570" s="6">
        <v>9467</v>
      </c>
      <c r="H1570" t="s">
        <v>3859</v>
      </c>
      <c r="I1570" t="str">
        <f>CONCATENATE("http://opt.sauna-shops.ru/545-7-massazhery-dlya-tela/",A1570,"-",H1570,".html")</f>
        <v>http://opt.sauna-shops.ru/545-7-massazhery-dlya-tela/2591-espander-kistevoj-detskij.html</v>
      </c>
      <c r="J1570" s="2" t="str">
        <f t="shared" si="39"/>
        <v>http://opt.sauna-shops.ru/545-7-massazhery-dlya-tela/2591-espander-kistevoj-detskij.html</v>
      </c>
      <c r="K1570" s="5"/>
    </row>
    <row r="1571" spans="1:11" x14ac:dyDescent="0.25">
      <c r="A1571" s="10">
        <v>2592</v>
      </c>
      <c r="B1571" s="5" t="s">
        <v>6058</v>
      </c>
      <c r="C1571" s="5" t="s">
        <v>3860</v>
      </c>
      <c r="D1571" s="5" t="str">
        <f>HYPERLINK(I1571, C1571)</f>
        <v>Каталка можжевеловая (большая)</v>
      </c>
      <c r="E1571" s="5" t="s">
        <v>3612</v>
      </c>
      <c r="F1571" s="11" t="s">
        <v>6064</v>
      </c>
      <c r="G1571" s="6">
        <v>9345</v>
      </c>
      <c r="H1571" t="s">
        <v>3861</v>
      </c>
      <c r="I1571" t="str">
        <f>CONCATENATE("http://opt.sauna-shops.ru/545-7-massazhery-dlya-tela/",A1571,"-",H1571,".html")</f>
        <v>http://opt.sauna-shops.ru/545-7-massazhery-dlya-tela/2592-katalka-mozhzhevelovaya-bolshaya.html</v>
      </c>
      <c r="J1571" s="2" t="str">
        <f t="shared" si="39"/>
        <v>http://opt.sauna-shops.ru/545-7-massazhery-dlya-tela/2592-katalka-mozhzhevelovaya-bolshaya.html</v>
      </c>
      <c r="K1571" s="5"/>
    </row>
    <row r="1572" spans="1:11" x14ac:dyDescent="0.25">
      <c r="A1572" s="10">
        <v>2593</v>
      </c>
      <c r="B1572" s="5" t="s">
        <v>6058</v>
      </c>
      <c r="C1572" s="5" t="s">
        <v>3862</v>
      </c>
      <c r="D1572" s="5" t="str">
        <f>HYPERLINK(I1572, C1572)</f>
        <v>Каталка можжевеловая (сред.)</v>
      </c>
      <c r="E1572" s="5" t="s">
        <v>3612</v>
      </c>
      <c r="F1572" s="11" t="s">
        <v>6070</v>
      </c>
      <c r="G1572" s="6">
        <v>9347</v>
      </c>
      <c r="H1572" t="s">
        <v>3863</v>
      </c>
      <c r="I1572" t="str">
        <f>CONCATENATE("http://opt.sauna-shops.ru/545-7-massazhery-dlya-tela/",A1572,"-",H1572,".html")</f>
        <v>http://opt.sauna-shops.ru/545-7-massazhery-dlya-tela/2593-katalka-mozhzhevelovaya-sred.html</v>
      </c>
      <c r="J1572" s="2" t="str">
        <f t="shared" si="39"/>
        <v>http://opt.sauna-shops.ru/545-7-massazhery-dlya-tela/2593-katalka-mozhzhevelovaya-sred.html</v>
      </c>
      <c r="K1572" s="5"/>
    </row>
    <row r="1573" spans="1:11" x14ac:dyDescent="0.25">
      <c r="A1573" s="10">
        <v>2594</v>
      </c>
      <c r="B1573" s="5" t="s">
        <v>6058</v>
      </c>
      <c r="C1573" s="5" t="s">
        <v>3864</v>
      </c>
      <c r="D1573" s="5" t="str">
        <f>HYPERLINK(I1573, C1573)</f>
        <v>Каталка можжевеловая (мал.)</v>
      </c>
      <c r="E1573" s="5" t="s">
        <v>3612</v>
      </c>
      <c r="F1573" s="11" t="s">
        <v>6082</v>
      </c>
      <c r="G1573" s="6">
        <v>9346</v>
      </c>
      <c r="H1573" t="s">
        <v>3865</v>
      </c>
      <c r="I1573" t="str">
        <f>CONCATENATE("http://opt.sauna-shops.ru/545-7-massazhery-dlya-tela/",A1573,"-",H1573,".html")</f>
        <v>http://opt.sauna-shops.ru/545-7-massazhery-dlya-tela/2594-katalka-mozhzhevelovaya-mal.html</v>
      </c>
      <c r="J1573" s="2" t="str">
        <f t="shared" si="39"/>
        <v>http://opt.sauna-shops.ru/545-7-massazhery-dlya-tela/2594-katalka-mozhzhevelovaya-mal.html</v>
      </c>
      <c r="K1573" s="5"/>
    </row>
    <row r="1574" spans="1:11" x14ac:dyDescent="0.25">
      <c r="A1574" s="10">
        <v>2595</v>
      </c>
      <c r="B1574" s="5" t="s">
        <v>6058</v>
      </c>
      <c r="C1574" s="5" t="s">
        <v>3866</v>
      </c>
      <c r="D1574" s="5" t="str">
        <f>HYPERLINK(I1574, C1574)</f>
        <v>Чесалка для спины (можжевеловая)</v>
      </c>
      <c r="E1574" s="5" t="s">
        <v>3612</v>
      </c>
      <c r="F1574" s="11" t="s">
        <v>6250</v>
      </c>
      <c r="G1574" s="6">
        <v>9455</v>
      </c>
      <c r="H1574" t="s">
        <v>3867</v>
      </c>
      <c r="I1574" t="str">
        <f>CONCATENATE("http://opt.sauna-shops.ru/545-7-massazhery-dlya-tela/",A1574,"-",H1574,".html")</f>
        <v>http://opt.sauna-shops.ru/545-7-massazhery-dlya-tela/2595-chesalka-dlya-spiny-mozhzhevelovaya.html</v>
      </c>
      <c r="J1574" s="2" t="str">
        <f t="shared" si="39"/>
        <v>http://opt.sauna-shops.ru/545-7-massazhery-dlya-tela/2595-chesalka-dlya-spiny-mozhzhevelovaya.html</v>
      </c>
      <c r="K1574" s="5"/>
    </row>
    <row r="1575" spans="1:11" x14ac:dyDescent="0.25">
      <c r="A1575" s="10">
        <v>2596</v>
      </c>
      <c r="B1575" s="5" t="s">
        <v>6058</v>
      </c>
      <c r="C1575" s="5" t="s">
        <v>3868</v>
      </c>
      <c r="D1575" s="5" t="str">
        <f>HYPERLINK(I1575, C1575)</f>
        <v>Массажер Машина" (можжевельник)"</v>
      </c>
      <c r="E1575" s="5" t="s">
        <v>3612</v>
      </c>
      <c r="F1575" s="11" t="s">
        <v>6063</v>
      </c>
      <c r="G1575" s="6">
        <v>9451</v>
      </c>
      <c r="H1575" t="s">
        <v>3869</v>
      </c>
      <c r="I1575" t="str">
        <f>CONCATENATE("http://opt.sauna-shops.ru/545-7-massazhery-dlya-tela/",A1575,"-",H1575,".html")</f>
        <v>http://opt.sauna-shops.ru/545-7-massazhery-dlya-tela/2596-massazher-mashina-mozhzhevelnik.html</v>
      </c>
      <c r="J1575" s="2" t="str">
        <f t="shared" si="39"/>
        <v>http://opt.sauna-shops.ru/545-7-massazhery-dlya-tela/2596-massazher-mashina-mozhzhevelnik.html</v>
      </c>
      <c r="K1575" s="5"/>
    </row>
    <row r="1576" spans="1:11" x14ac:dyDescent="0.25">
      <c r="A1576" s="10">
        <v>2597</v>
      </c>
      <c r="B1576" s="5" t="s">
        <v>6058</v>
      </c>
      <c r="C1576" s="5" t="s">
        <v>3870</v>
      </c>
      <c r="D1576" s="5" t="str">
        <f>HYPERLINK(I1576, C1576)</f>
        <v>Люфа на длинной сьемной палке</v>
      </c>
      <c r="E1576" s="5" t="s">
        <v>3612</v>
      </c>
      <c r="F1576" s="11" t="s">
        <v>6250</v>
      </c>
      <c r="G1576" s="6">
        <v>9351</v>
      </c>
      <c r="H1576" t="s">
        <v>3871</v>
      </c>
      <c r="I1576" t="str">
        <f>CONCATENATE("http://opt.sauna-shops.ru/545-7-massazhery-dlya-tela/",A1576,"-",H1576,".html")</f>
        <v>http://opt.sauna-shops.ru/545-7-massazhery-dlya-tela/2597-lyufa-na-dlinnoj-semnoj-palke.html</v>
      </c>
      <c r="J1576" s="2" t="str">
        <f t="shared" si="39"/>
        <v>http://opt.sauna-shops.ru/545-7-massazhery-dlya-tela/2597-lyufa-na-dlinnoj-semnoj-palke.html</v>
      </c>
      <c r="K1576" s="5"/>
    </row>
    <row r="1577" spans="1:11" x14ac:dyDescent="0.25">
      <c r="A1577" s="10">
        <v>2598</v>
      </c>
      <c r="B1577" s="5" t="s">
        <v>6058</v>
      </c>
      <c r="C1577" s="5" t="s">
        <v>3872</v>
      </c>
      <c r="D1577" s="5" t="str">
        <f>HYPERLINK(I1577, C1577)</f>
        <v>Щетка на длин. сьемной ручке (рами)</v>
      </c>
      <c r="E1577" s="5" t="s">
        <v>3612</v>
      </c>
      <c r="F1577" s="11" t="s">
        <v>6250</v>
      </c>
      <c r="G1577" s="6">
        <v>9452</v>
      </c>
      <c r="H1577" t="s">
        <v>3873</v>
      </c>
      <c r="I1577" t="str">
        <f>CONCATENATE("http://opt.sauna-shops.ru/545-7-massazhery-dlya-tela/",A1577,"-",H1577,".html")</f>
        <v>http://opt.sauna-shops.ru/545-7-massazhery-dlya-tela/2598-shhetka-na-dlin-semnoj-ruchke-rami.html</v>
      </c>
      <c r="J1577" s="2" t="str">
        <f t="shared" si="39"/>
        <v>http://opt.sauna-shops.ru/545-7-massazhery-dlya-tela/2598-shhetka-na-dlin-semnoj-ruchke-rami.html</v>
      </c>
      <c r="K1577" s="5"/>
    </row>
    <row r="1578" spans="1:11" x14ac:dyDescent="0.25">
      <c r="A1578" s="10">
        <v>2599</v>
      </c>
      <c r="B1578" s="5" t="s">
        <v>6058</v>
      </c>
      <c r="C1578" s="5" t="s">
        <v>3874</v>
      </c>
      <c r="D1578" s="5" t="str">
        <f>HYPERLINK(I1578, C1578)</f>
        <v>Щетка массажер двусторон. на длин.  не сьемной палке</v>
      </c>
      <c r="E1578" s="5" t="s">
        <v>3612</v>
      </c>
      <c r="F1578" s="11" t="s">
        <v>6070</v>
      </c>
      <c r="G1578" s="6">
        <v>9460</v>
      </c>
      <c r="H1578" t="s">
        <v>3875</v>
      </c>
      <c r="I1578" t="str">
        <f>CONCATENATE("http://opt.sauna-shops.ru/545-7-massazhery-dlya-tela/",A1578,"-",H1578,".html")</f>
        <v>http://opt.sauna-shops.ru/545-7-massazhery-dlya-tela/2599-shhetka-massazher-dvustoron-na-dlin-ne-semnoj-palke.html</v>
      </c>
      <c r="J1578" s="2" t="str">
        <f t="shared" si="39"/>
        <v>http://opt.sauna-shops.ru/545-7-massazhery-dlya-tela/2599-shhetka-massazher-dvustoron-na-dlin-ne-semnoj-palke.html</v>
      </c>
      <c r="K1578" s="5"/>
    </row>
    <row r="1579" spans="1:11" x14ac:dyDescent="0.25">
      <c r="A1579" s="10">
        <v>2600</v>
      </c>
      <c r="B1579" s="5" t="s">
        <v>6058</v>
      </c>
      <c r="C1579" s="5" t="s">
        <v>3876</v>
      </c>
      <c r="D1579" s="5" t="str">
        <f>HYPERLINK(I1579, C1579)</f>
        <v>Массажер для ног 2-ой бук</v>
      </c>
      <c r="E1579" s="5" t="s">
        <v>3612</v>
      </c>
      <c r="F1579" s="11" t="s">
        <v>6064</v>
      </c>
      <c r="G1579" s="6">
        <v>90020</v>
      </c>
      <c r="H1579" t="s">
        <v>3877</v>
      </c>
      <c r="I1579" t="str">
        <f>CONCATENATE("http://opt.sauna-shops.ru/545-7-massazhery-dlya-tela/",A1579,"-",H1579,".html")</f>
        <v>http://opt.sauna-shops.ru/545-7-massazhery-dlya-tela/2600-massazher-dlya-nog-2-oj-buk.html</v>
      </c>
      <c r="J1579" s="2" t="str">
        <f t="shared" si="39"/>
        <v>http://opt.sauna-shops.ru/545-7-massazhery-dlya-tela/2600-massazher-dlya-nog-2-oj-buk.html</v>
      </c>
      <c r="K1579" s="5"/>
    </row>
    <row r="1580" spans="1:11" x14ac:dyDescent="0.25">
      <c r="A1580" s="10">
        <v>2601</v>
      </c>
      <c r="B1580" s="5" t="s">
        <v>6058</v>
      </c>
      <c r="C1580" s="5" t="s">
        <v>3878</v>
      </c>
      <c r="D1580" s="5" t="str">
        <f>HYPERLINK(I1580, C1580)</f>
        <v>Массажер антицеллюлитный 3 в 1</v>
      </c>
      <c r="E1580" s="5" t="s">
        <v>3612</v>
      </c>
      <c r="F1580" s="11" t="s">
        <v>6064</v>
      </c>
      <c r="G1580" s="6">
        <v>90021</v>
      </c>
      <c r="H1580" t="s">
        <v>3879</v>
      </c>
      <c r="I1580" t="str">
        <f>CONCATENATE("http://opt.sauna-shops.ru/545-7-massazhery-dlya-tela/",A1580,"-",H1580,".html")</f>
        <v>http://opt.sauna-shops.ru/545-7-massazhery-dlya-tela/2601-massazher-anticellyulitnyj-3-v-1.html</v>
      </c>
      <c r="J1580" s="2" t="str">
        <f t="shared" si="39"/>
        <v>http://opt.sauna-shops.ru/545-7-massazhery-dlya-tela/2601-massazher-anticellyulitnyj-3-v-1.html</v>
      </c>
      <c r="K1580" s="5"/>
    </row>
    <row r="1581" spans="1:11" x14ac:dyDescent="0.25">
      <c r="A1581" s="10">
        <v>2602</v>
      </c>
      <c r="B1581" s="5" t="s">
        <v>6058</v>
      </c>
      <c r="C1581" s="5" t="s">
        <v>3880</v>
      </c>
      <c r="D1581" s="5" t="str">
        <f>HYPERLINK(I1581, C1581)</f>
        <v>Чесалка-массажер (бук)</v>
      </c>
      <c r="E1581" s="5" t="s">
        <v>3612</v>
      </c>
      <c r="F1581" s="11" t="s">
        <v>6110</v>
      </c>
      <c r="G1581" s="6">
        <v>90022</v>
      </c>
      <c r="H1581" t="s">
        <v>3881</v>
      </c>
      <c r="I1581" t="str">
        <f>CONCATENATE("http://opt.sauna-shops.ru/545-7-massazhery-dlya-tela/",A1581,"-",H1581,".html")</f>
        <v>http://opt.sauna-shops.ru/545-7-massazhery-dlya-tela/2602-chesalka-massazher-buk.html</v>
      </c>
      <c r="J1581" s="2" t="str">
        <f t="shared" si="39"/>
        <v>http://opt.sauna-shops.ru/545-7-massazhery-dlya-tela/2602-chesalka-massazher-buk.html</v>
      </c>
      <c r="K1581" s="5"/>
    </row>
    <row r="1582" spans="1:11" x14ac:dyDescent="0.25">
      <c r="A1582" s="10">
        <v>2603</v>
      </c>
      <c r="B1582" s="5" t="s">
        <v>6058</v>
      </c>
      <c r="C1582" s="5" t="s">
        <v>3882</v>
      </c>
      <c r="D1582" s="5" t="str">
        <f>HYPERLINK(I1582, C1582)</f>
        <v>Массажер ленточный цветной (бук)</v>
      </c>
      <c r="E1582" s="5" t="s">
        <v>3612</v>
      </c>
      <c r="F1582" s="11" t="s">
        <v>6068</v>
      </c>
      <c r="G1582" s="6">
        <v>90029</v>
      </c>
      <c r="H1582" t="s">
        <v>3883</v>
      </c>
      <c r="I1582" t="str">
        <f>CONCATENATE("http://opt.sauna-shops.ru/545-7-massazhery-dlya-tela/",A1582,"-",H1582,".html")</f>
        <v>http://opt.sauna-shops.ru/545-7-massazhery-dlya-tela/2603-massazher-lentochnyj-cvetnoj-buk.html</v>
      </c>
      <c r="J1582" s="2" t="str">
        <f t="shared" si="39"/>
        <v>http://opt.sauna-shops.ru/545-7-massazhery-dlya-tela/2603-massazher-lentochnyj-cvetnoj-buk.html</v>
      </c>
      <c r="K1582" s="5"/>
    </row>
    <row r="1583" spans="1:11" x14ac:dyDescent="0.25">
      <c r="A1583" s="10">
        <v>2604</v>
      </c>
      <c r="B1583" s="5" t="s">
        <v>6058</v>
      </c>
      <c r="C1583" s="5" t="s">
        <v>3884</v>
      </c>
      <c r="D1583" s="5" t="str">
        <f>HYPERLINK(I1583, C1583)</f>
        <v>Массажер ножной 7 роликов (двойной)</v>
      </c>
      <c r="E1583" s="5" t="s">
        <v>3612</v>
      </c>
      <c r="F1583" s="11" t="s">
        <v>6250</v>
      </c>
      <c r="G1583" s="6">
        <v>90030</v>
      </c>
      <c r="H1583" t="s">
        <v>3885</v>
      </c>
      <c r="I1583" t="str">
        <f>CONCATENATE("http://opt.sauna-shops.ru/545-7-massazhery-dlya-tela/",A1583,"-",H1583,".html")</f>
        <v>http://opt.sauna-shops.ru/545-7-massazhery-dlya-tela/2604-massazher-nozhnoj-7-rolikov-dvojnoj.html</v>
      </c>
      <c r="J1583" s="2" t="str">
        <f t="shared" si="39"/>
        <v>http://opt.sauna-shops.ru/545-7-massazhery-dlya-tela/2604-massazher-nozhnoj-7-rolikov-dvojnoj.html</v>
      </c>
      <c r="K1583" s="5"/>
    </row>
    <row r="1584" spans="1:11" x14ac:dyDescent="0.25">
      <c r="A1584" s="10">
        <v>2605</v>
      </c>
      <c r="B1584" s="5" t="s">
        <v>6058</v>
      </c>
      <c r="C1584" s="5" t="s">
        <v>3886</v>
      </c>
      <c r="D1584" s="5" t="str">
        <f>HYPERLINK(I1584, C1584)</f>
        <v>Щетка двусторонняя для ногтей мал.</v>
      </c>
      <c r="E1584" s="5" t="s">
        <v>3612</v>
      </c>
      <c r="F1584" s="11" t="s">
        <v>6250</v>
      </c>
      <c r="G1584" s="6">
        <v>1122</v>
      </c>
      <c r="H1584" t="s">
        <v>3887</v>
      </c>
      <c r="I1584" t="str">
        <f>CONCATENATE("http://opt.sauna-shops.ru/545-7-massazhery-dlya-tela/",A1584,"-",H1584,".html")</f>
        <v>http://opt.sauna-shops.ru/545-7-massazhery-dlya-tela/2605-shhetka-dvustoronnyaya-dlya-nogtej-mal.html</v>
      </c>
      <c r="J1584" s="2" t="str">
        <f t="shared" si="39"/>
        <v>http://opt.sauna-shops.ru/545-7-massazhery-dlya-tela/2605-shhetka-dvustoronnyaya-dlya-nogtej-mal.html</v>
      </c>
      <c r="K1584" s="5"/>
    </row>
    <row r="1585" spans="1:11" x14ac:dyDescent="0.25">
      <c r="A1585" s="10">
        <v>2606</v>
      </c>
      <c r="B1585" s="5" t="s">
        <v>6058</v>
      </c>
      <c r="C1585" s="5" t="s">
        <v>3888</v>
      </c>
      <c r="D1585" s="5" t="str">
        <f>HYPERLINK(I1585, C1585)</f>
        <v>Щетка двусторонняя сред. для ногтей</v>
      </c>
      <c r="E1585" s="5" t="s">
        <v>3612</v>
      </c>
      <c r="F1585" s="11" t="s">
        <v>6250</v>
      </c>
      <c r="G1585" s="6">
        <v>1123</v>
      </c>
      <c r="H1585" t="s">
        <v>3889</v>
      </c>
      <c r="I1585" t="str">
        <f>CONCATENATE("http://opt.sauna-shops.ru/545-7-massazhery-dlya-tela/",A1585,"-",H1585,".html")</f>
        <v>http://opt.sauna-shops.ru/545-7-massazhery-dlya-tela/2606-shhetka-dvustoronnyaya-sred-dlya-nogtej.html</v>
      </c>
      <c r="J1585" s="2" t="str">
        <f t="shared" si="39"/>
        <v>http://opt.sauna-shops.ru/545-7-massazhery-dlya-tela/2606-shhetka-dvustoronnyaya-sred-dlya-nogtej.html</v>
      </c>
      <c r="K1585" s="5"/>
    </row>
    <row r="1586" spans="1:11" x14ac:dyDescent="0.25">
      <c r="A1586" s="10">
        <v>2607</v>
      </c>
      <c r="B1586" s="5" t="s">
        <v>6058</v>
      </c>
      <c r="C1586" s="5" t="s">
        <v>3890</v>
      </c>
      <c r="D1586" s="5" t="str">
        <f>HYPERLINK(I1586, C1586)</f>
        <v>Щетка для ногтей бол.</v>
      </c>
      <c r="E1586" s="5" t="s">
        <v>3612</v>
      </c>
      <c r="F1586" s="11" t="s">
        <v>6250</v>
      </c>
      <c r="G1586" s="6">
        <v>1124</v>
      </c>
      <c r="H1586" t="s">
        <v>3891</v>
      </c>
      <c r="I1586" t="str">
        <f>CONCATENATE("http://opt.sauna-shops.ru/545-7-massazhery-dlya-tela/",A1586,"-",H1586,".html")</f>
        <v>http://opt.sauna-shops.ru/545-7-massazhery-dlya-tela/2607-shhetka-dlya-nogtej-bol.html</v>
      </c>
      <c r="J1586" s="2" t="str">
        <f t="shared" ref="J1586:J1649" si="40">HYPERLINK(I1586)</f>
        <v>http://opt.sauna-shops.ru/545-7-massazhery-dlya-tela/2607-shhetka-dlya-nogtej-bol.html</v>
      </c>
      <c r="K1586" s="5"/>
    </row>
    <row r="1587" spans="1:11" x14ac:dyDescent="0.25">
      <c r="A1587" s="10">
        <v>2608</v>
      </c>
      <c r="B1587" s="5" t="s">
        <v>6058</v>
      </c>
      <c r="C1587" s="5" t="s">
        <v>3892</v>
      </c>
      <c r="D1587" s="5" t="str">
        <f>HYPERLINK(I1587, C1587)</f>
        <v>Щетка для ногтей Нога""</v>
      </c>
      <c r="E1587" s="5" t="s">
        <v>3612</v>
      </c>
      <c r="F1587" s="11" t="s">
        <v>6250</v>
      </c>
      <c r="G1587" s="6">
        <v>1125</v>
      </c>
      <c r="H1587" t="s">
        <v>3893</v>
      </c>
      <c r="I1587" t="str">
        <f>CONCATENATE("http://opt.sauna-shops.ru/545-7-massazhery-dlya-tela/",A1587,"-",H1587,".html")</f>
        <v>http://opt.sauna-shops.ru/545-7-massazhery-dlya-tela/2608-shhetka-dlya-nogtej-noga.html</v>
      </c>
      <c r="J1587" s="2" t="str">
        <f t="shared" si="40"/>
        <v>http://opt.sauna-shops.ru/545-7-massazhery-dlya-tela/2608-shhetka-dlya-nogtej-noga.html</v>
      </c>
      <c r="K1587" s="5"/>
    </row>
    <row r="1588" spans="1:11" x14ac:dyDescent="0.25">
      <c r="A1588" s="10">
        <v>2609</v>
      </c>
      <c r="B1588" s="5" t="s">
        <v>6058</v>
      </c>
      <c r="C1588" s="5" t="s">
        <v>3894</v>
      </c>
      <c r="D1588" s="5" t="str">
        <f>HYPERLINK(I1588, C1588)</f>
        <v>Щетка массажер (изогнутая ручка)</v>
      </c>
      <c r="E1588" s="5" t="s">
        <v>3612</v>
      </c>
      <c r="F1588" s="11" t="s">
        <v>6250</v>
      </c>
      <c r="G1588" s="6">
        <v>2016</v>
      </c>
      <c r="H1588" t="s">
        <v>3895</v>
      </c>
      <c r="I1588" t="str">
        <f>CONCATENATE("http://opt.sauna-shops.ru/545-7-massazhery-dlya-tela/",A1588,"-",H1588,".html")</f>
        <v>http://opt.sauna-shops.ru/545-7-massazhery-dlya-tela/2609-shhetka-massazher-izognutaya-ruchka.html</v>
      </c>
      <c r="J1588" s="2" t="str">
        <f t="shared" si="40"/>
        <v>http://opt.sauna-shops.ru/545-7-massazhery-dlya-tela/2609-shhetka-massazher-izognutaya-ruchka.html</v>
      </c>
      <c r="K1588" s="5"/>
    </row>
    <row r="1589" spans="1:11" x14ac:dyDescent="0.25">
      <c r="A1589" s="10">
        <v>2610</v>
      </c>
      <c r="B1589" s="5" t="s">
        <v>6058</v>
      </c>
      <c r="C1589" s="5" t="s">
        <v>3896</v>
      </c>
      <c r="D1589" s="5" t="str">
        <f>HYPERLINK(I1589, C1589)</f>
        <v>Щетка-массажер односторонняя с шипами</v>
      </c>
      <c r="E1589" s="5" t="s">
        <v>3612</v>
      </c>
      <c r="F1589" s="11" t="s">
        <v>6250</v>
      </c>
      <c r="G1589" s="6">
        <v>2017</v>
      </c>
      <c r="H1589" t="s">
        <v>3897</v>
      </c>
      <c r="I1589" t="str">
        <f>CONCATENATE("http://opt.sauna-shops.ru/545-7-massazhery-dlya-tela/",A1589,"-",H1589,".html")</f>
        <v>http://opt.sauna-shops.ru/545-7-massazhery-dlya-tela/2610-shhetka-massazher-odnostoronnyaya-s-shipami.html</v>
      </c>
      <c r="J1589" s="2" t="str">
        <f t="shared" si="40"/>
        <v>http://opt.sauna-shops.ru/545-7-massazhery-dlya-tela/2610-shhetka-massazher-odnostoronnyaya-s-shipami.html</v>
      </c>
      <c r="K1589" s="5"/>
    </row>
    <row r="1590" spans="1:11" x14ac:dyDescent="0.25">
      <c r="A1590" s="10">
        <v>2611</v>
      </c>
      <c r="B1590" s="5" t="s">
        <v>6058</v>
      </c>
      <c r="C1590" s="5" t="s">
        <v>3898</v>
      </c>
      <c r="D1590" s="5" t="str">
        <f>HYPERLINK(I1590, C1590)</f>
        <v>Массажер Лидер" мини в ассорт."</v>
      </c>
      <c r="E1590" s="5" t="s">
        <v>3612</v>
      </c>
      <c r="F1590" s="11" t="s">
        <v>6078</v>
      </c>
      <c r="G1590" s="6">
        <v>2018</v>
      </c>
      <c r="H1590" t="s">
        <v>3899</v>
      </c>
      <c r="I1590" t="str">
        <f>CONCATENATE("http://opt.sauna-shops.ru/545-7-massazhery-dlya-tela/",A1590,"-",H1590,".html")</f>
        <v>http://opt.sauna-shops.ru/545-7-massazhery-dlya-tela/2611-massazher-lider-mini-v-assort.html</v>
      </c>
      <c r="J1590" s="2" t="str">
        <f t="shared" si="40"/>
        <v>http://opt.sauna-shops.ru/545-7-massazhery-dlya-tela/2611-massazher-lider-mini-v-assort.html</v>
      </c>
      <c r="K1590" s="5"/>
    </row>
    <row r="1591" spans="1:11" x14ac:dyDescent="0.25">
      <c r="A1591" s="10">
        <v>2612</v>
      </c>
      <c r="B1591" s="5" t="s">
        <v>6058</v>
      </c>
      <c r="C1591" s="5" t="s">
        <v>3900</v>
      </c>
      <c r="D1591" s="5" t="str">
        <f>HYPERLINK(I1591, C1591)</f>
        <v>Рукавица массажная для бани EVA</v>
      </c>
      <c r="E1591" s="5" t="s">
        <v>3612</v>
      </c>
      <c r="F1591" s="11" t="s">
        <v>6250</v>
      </c>
      <c r="G1591" s="6">
        <v>2058</v>
      </c>
      <c r="H1591" t="s">
        <v>3901</v>
      </c>
      <c r="I1591" t="str">
        <f>CONCATENATE("http://opt.sauna-shops.ru/545-7-massazhery-dlya-tela/",A1591,"-",H1591,".html")</f>
        <v>http://opt.sauna-shops.ru/545-7-massazhery-dlya-tela/2612-rukavica-massazhnaya-dlya-bani-eva.html</v>
      </c>
      <c r="J1591" s="2" t="str">
        <f t="shared" si="40"/>
        <v>http://opt.sauna-shops.ru/545-7-massazhery-dlya-tela/2612-rukavica-massazhnaya-dlya-bani-eva.html</v>
      </c>
      <c r="K1591" s="5"/>
    </row>
    <row r="1592" spans="1:11" x14ac:dyDescent="0.25">
      <c r="A1592" s="10">
        <v>2613</v>
      </c>
      <c r="B1592" s="5" t="s">
        <v>6058</v>
      </c>
      <c r="C1592" s="5" t="s">
        <v>3902</v>
      </c>
      <c r="D1592" s="5" t="str">
        <f>HYPERLINK(I1592, C1592)</f>
        <v>Пемза цвет. (веревка)</v>
      </c>
      <c r="E1592" s="5" t="s">
        <v>3612</v>
      </c>
      <c r="F1592" s="11" t="s">
        <v>6206</v>
      </c>
      <c r="G1592" s="6">
        <v>2078</v>
      </c>
      <c r="H1592" t="s">
        <v>3903</v>
      </c>
      <c r="I1592" t="str">
        <f>CONCATENATE("http://opt.sauna-shops.ru/545-7-massazhery-dlya-tela/",A1592,"-",H1592,".html")</f>
        <v>http://opt.sauna-shops.ru/545-7-massazhery-dlya-tela/2613-pemza-cvet-verevka.html</v>
      </c>
      <c r="J1592" s="2" t="str">
        <f t="shared" si="40"/>
        <v>http://opt.sauna-shops.ru/545-7-massazhery-dlya-tela/2613-pemza-cvet-verevka.html</v>
      </c>
      <c r="K1592" s="5"/>
    </row>
    <row r="1593" spans="1:11" x14ac:dyDescent="0.25">
      <c r="A1593" s="10">
        <v>2614</v>
      </c>
      <c r="B1593" s="5" t="s">
        <v>6058</v>
      </c>
      <c r="C1593" s="5" t="s">
        <v>3904</v>
      </c>
      <c r="D1593" s="5" t="str">
        <f>HYPERLINK(I1593, C1593)</f>
        <v>Вибромассажер Пчелка""</v>
      </c>
      <c r="E1593" s="5" t="s">
        <v>3612</v>
      </c>
      <c r="F1593" s="11" t="s">
        <v>6250</v>
      </c>
      <c r="G1593" s="6">
        <v>2089</v>
      </c>
      <c r="H1593" t="s">
        <v>3905</v>
      </c>
      <c r="I1593" t="str">
        <f>CONCATENATE("http://opt.sauna-shops.ru/545-7-massazhery-dlya-tela/",A1593,"-",H1593,".html")</f>
        <v>http://opt.sauna-shops.ru/545-7-massazhery-dlya-tela/2614-vibromassazher-pchelka.html</v>
      </c>
      <c r="J1593" s="2" t="str">
        <f t="shared" si="40"/>
        <v>http://opt.sauna-shops.ru/545-7-massazhery-dlya-tela/2614-vibromassazher-pchelka.html</v>
      </c>
      <c r="K1593" s="5"/>
    </row>
    <row r="1594" spans="1:11" x14ac:dyDescent="0.25">
      <c r="A1594" s="10">
        <v>2615</v>
      </c>
      <c r="B1594" s="5" t="s">
        <v>6058</v>
      </c>
      <c r="C1594" s="5" t="s">
        <v>3906</v>
      </c>
      <c r="D1594" s="5" t="str">
        <f>HYPERLINK(I1594, C1594)</f>
        <v>Массажер для ног акрил 2-ой №1</v>
      </c>
      <c r="E1594" s="5" t="s">
        <v>3612</v>
      </c>
      <c r="F1594" s="11" t="s">
        <v>6102</v>
      </c>
      <c r="G1594" s="6">
        <v>2090</v>
      </c>
      <c r="H1594" t="s">
        <v>3907</v>
      </c>
      <c r="I1594" t="str">
        <f>CONCATENATE("http://opt.sauna-shops.ru/545-7-massazhery-dlya-tela/",A1594,"-",H1594,".html")</f>
        <v>http://opt.sauna-shops.ru/545-7-massazhery-dlya-tela/2615-massazher-dlya-nog-akril-2-oj-1.html</v>
      </c>
      <c r="J1594" s="2" t="str">
        <f t="shared" si="40"/>
        <v>http://opt.sauna-shops.ru/545-7-massazhery-dlya-tela/2615-massazher-dlya-nog-akril-2-oj-1.html</v>
      </c>
      <c r="K1594" s="5"/>
    </row>
    <row r="1595" spans="1:11" x14ac:dyDescent="0.25">
      <c r="A1595" s="10">
        <v>2616</v>
      </c>
      <c r="B1595" s="5" t="s">
        <v>6058</v>
      </c>
      <c r="C1595" s="5" t="s">
        <v>3908</v>
      </c>
      <c r="D1595" s="5" t="str">
        <f>HYPERLINK(I1595, C1595)</f>
        <v>Массажер для ног акрил 2-ой №2</v>
      </c>
      <c r="E1595" s="5" t="s">
        <v>3612</v>
      </c>
      <c r="F1595" s="11" t="s">
        <v>6102</v>
      </c>
      <c r="G1595" s="6">
        <v>2091</v>
      </c>
      <c r="H1595" t="s">
        <v>3909</v>
      </c>
      <c r="I1595" t="str">
        <f>CONCATENATE("http://opt.sauna-shops.ru/545-7-massazhery-dlya-tela/",A1595,"-",H1595,".html")</f>
        <v>http://opt.sauna-shops.ru/545-7-massazhery-dlya-tela/2616-massazher-dlya-nog-akril-2-oj-2.html</v>
      </c>
      <c r="J1595" s="2" t="str">
        <f t="shared" si="40"/>
        <v>http://opt.sauna-shops.ru/545-7-massazhery-dlya-tela/2616-massazher-dlya-nog-akril-2-oj-2.html</v>
      </c>
      <c r="K1595" s="5"/>
    </row>
    <row r="1596" spans="1:11" x14ac:dyDescent="0.25">
      <c r="A1596" s="10">
        <v>2617</v>
      </c>
      <c r="B1596" s="5" t="s">
        <v>6058</v>
      </c>
      <c r="C1596" s="5" t="s">
        <v>3910</v>
      </c>
      <c r="D1596" s="5" t="str">
        <f>HYPERLINK(I1596, C1596)</f>
        <v>Массажер ленточный (акрил)</v>
      </c>
      <c r="E1596" s="5" t="s">
        <v>3612</v>
      </c>
      <c r="F1596" s="11" t="s">
        <v>6250</v>
      </c>
      <c r="G1596" s="6">
        <v>2092</v>
      </c>
      <c r="H1596" t="s">
        <v>3911</v>
      </c>
      <c r="I1596" t="str">
        <f>CONCATENATE("http://opt.sauna-shops.ru/545-7-massazhery-dlya-tela/",A1596,"-",H1596,".html")</f>
        <v>http://opt.sauna-shops.ru/545-7-massazhery-dlya-tela/2617-massazher-lentochnyj-akril.html</v>
      </c>
      <c r="J1596" s="2" t="str">
        <f t="shared" si="40"/>
        <v>http://opt.sauna-shops.ru/545-7-massazhery-dlya-tela/2617-massazher-lentochnyj-akril.html</v>
      </c>
      <c r="K1596" s="5"/>
    </row>
    <row r="1597" spans="1:11" x14ac:dyDescent="0.25">
      <c r="A1597" s="10">
        <v>2618</v>
      </c>
      <c r="B1597" s="5" t="s">
        <v>6058</v>
      </c>
      <c r="C1597" s="5" t="s">
        <v>3912</v>
      </c>
      <c r="D1597" s="5" t="str">
        <f>HYPERLINK(I1597, C1597)</f>
        <v>Массажер механический №2</v>
      </c>
      <c r="E1597" s="5" t="s">
        <v>3612</v>
      </c>
      <c r="F1597" s="11" t="s">
        <v>6250</v>
      </c>
      <c r="G1597" s="6">
        <v>2093</v>
      </c>
      <c r="H1597" t="s">
        <v>3913</v>
      </c>
      <c r="I1597" t="str">
        <f>CONCATENATE("http://opt.sauna-shops.ru/545-7-massazhery-dlya-tela/",A1597,"-",H1597,".html")</f>
        <v>http://opt.sauna-shops.ru/545-7-massazhery-dlya-tela/2618-massazher-mekhanicheskij-2.html</v>
      </c>
      <c r="J1597" s="2" t="str">
        <f t="shared" si="40"/>
        <v>http://opt.sauna-shops.ru/545-7-massazhery-dlya-tela/2618-massazher-mekhanicheskij-2.html</v>
      </c>
      <c r="K1597" s="5"/>
    </row>
    <row r="1598" spans="1:11" x14ac:dyDescent="0.25">
      <c r="A1598" s="10">
        <v>2619</v>
      </c>
      <c r="B1598" s="5" t="s">
        <v>6058</v>
      </c>
      <c r="C1598" s="5" t="s">
        <v>3914</v>
      </c>
      <c r="D1598" s="5" t="str">
        <f>HYPERLINK(I1598, C1598)</f>
        <v>Массажер механический №3</v>
      </c>
      <c r="E1598" s="5" t="s">
        <v>3612</v>
      </c>
      <c r="F1598" s="11" t="s">
        <v>6250</v>
      </c>
      <c r="G1598" s="6">
        <v>2094</v>
      </c>
      <c r="H1598" t="s">
        <v>3915</v>
      </c>
      <c r="I1598" t="str">
        <f>CONCATENATE("http://opt.sauna-shops.ru/545-7-massazhery-dlya-tela/",A1598,"-",H1598,".html")</f>
        <v>http://opt.sauna-shops.ru/545-7-massazhery-dlya-tela/2619-massazher-mekhanicheskij-3.html</v>
      </c>
      <c r="J1598" s="2" t="str">
        <f t="shared" si="40"/>
        <v>http://opt.sauna-shops.ru/545-7-massazhery-dlya-tela/2619-massazher-mekhanicheskij-3.html</v>
      </c>
      <c r="K1598" s="5"/>
    </row>
    <row r="1599" spans="1:11" x14ac:dyDescent="0.25">
      <c r="A1599" s="10">
        <v>2620</v>
      </c>
      <c r="B1599" s="5" t="s">
        <v>6058</v>
      </c>
      <c r="C1599" s="5" t="s">
        <v>3916</v>
      </c>
      <c r="D1599" s="5" t="str">
        <f>HYPERLINK(I1599, C1599)</f>
        <v>Массажер механический для тела №1</v>
      </c>
      <c r="E1599" s="5" t="s">
        <v>3612</v>
      </c>
      <c r="F1599" s="11" t="s">
        <v>6250</v>
      </c>
      <c r="G1599" s="6">
        <v>2095</v>
      </c>
      <c r="H1599" t="s">
        <v>3917</v>
      </c>
      <c r="I1599" t="str">
        <f>CONCATENATE("http://opt.sauna-shops.ru/545-7-massazhery-dlya-tela/",A1599,"-",H1599,".html")</f>
        <v>http://opt.sauna-shops.ru/545-7-massazhery-dlya-tela/2620-massazher-mekhanicheskij-dlya-tela-1.html</v>
      </c>
      <c r="J1599" s="2" t="str">
        <f t="shared" si="40"/>
        <v>http://opt.sauna-shops.ru/545-7-massazhery-dlya-tela/2620-massazher-mekhanicheskij-dlya-tela-1.html</v>
      </c>
      <c r="K1599" s="5"/>
    </row>
    <row r="1600" spans="1:11" x14ac:dyDescent="0.25">
      <c r="A1600" s="10">
        <v>2621</v>
      </c>
      <c r="B1600" s="5" t="s">
        <v>6058</v>
      </c>
      <c r="C1600" s="5" t="s">
        <v>3918</v>
      </c>
      <c r="D1600" s="5" t="str">
        <f>HYPERLINK(I1600, C1600)</f>
        <v>Палка массажная Супербол""</v>
      </c>
      <c r="E1600" s="5" t="s">
        <v>3612</v>
      </c>
      <c r="F1600" s="11" t="s">
        <v>6143</v>
      </c>
      <c r="G1600" s="6">
        <v>2096</v>
      </c>
      <c r="H1600" t="s">
        <v>3919</v>
      </c>
      <c r="I1600" t="str">
        <f>CONCATENATE("http://opt.sauna-shops.ru/545-7-massazhery-dlya-tela/",A1600,"-",H1600,".html")</f>
        <v>http://opt.sauna-shops.ru/545-7-massazhery-dlya-tela/2621-palka-massazhnaya-superbol.html</v>
      </c>
      <c r="J1600" s="2" t="str">
        <f t="shared" si="40"/>
        <v>http://opt.sauna-shops.ru/545-7-massazhery-dlya-tela/2621-palka-massazhnaya-superbol.html</v>
      </c>
      <c r="K1600" s="5"/>
    </row>
    <row r="1601" spans="1:11" x14ac:dyDescent="0.25">
      <c r="A1601" s="10">
        <v>2622</v>
      </c>
      <c r="B1601" s="5" t="s">
        <v>6058</v>
      </c>
      <c r="C1601" s="5" t="s">
        <v>3920</v>
      </c>
      <c r="D1601" s="5" t="str">
        <f>HYPERLINK(I1601, C1601)</f>
        <v>Подушка массажная</v>
      </c>
      <c r="E1601" s="5" t="s">
        <v>3612</v>
      </c>
      <c r="F1601" s="11" t="s">
        <v>6250</v>
      </c>
      <c r="G1601" s="6">
        <v>2097</v>
      </c>
      <c r="H1601" t="s">
        <v>3921</v>
      </c>
      <c r="I1601" t="str">
        <f>CONCATENATE("http://opt.sauna-shops.ru/545-7-massazhery-dlya-tela/",A1601,"-",H1601,".html")</f>
        <v>http://opt.sauna-shops.ru/545-7-massazhery-dlya-tela/2622-podushka-massazhnaya.html</v>
      </c>
      <c r="J1601" s="2" t="str">
        <f t="shared" si="40"/>
        <v>http://opt.sauna-shops.ru/545-7-massazhery-dlya-tela/2622-podushka-massazhnaya.html</v>
      </c>
      <c r="K1601" s="5"/>
    </row>
    <row r="1602" spans="1:11" x14ac:dyDescent="0.25">
      <c r="A1602" s="10">
        <v>2623</v>
      </c>
      <c r="B1602" s="5" t="s">
        <v>6058</v>
      </c>
      <c r="C1602" s="5" t="s">
        <v>3922</v>
      </c>
      <c r="D1602" s="5" t="str">
        <f>HYPERLINK(I1602, C1602)</f>
        <v>Пояс противорадикулитный магнитоэластичный Биомаг</v>
      </c>
      <c r="E1602" s="5" t="s">
        <v>3612</v>
      </c>
      <c r="F1602" s="11" t="s">
        <v>6250</v>
      </c>
      <c r="G1602" s="6">
        <v>2098</v>
      </c>
      <c r="H1602" t="s">
        <v>3923</v>
      </c>
      <c r="I1602" t="str">
        <f>CONCATENATE("http://opt.sauna-shops.ru/545-7-massazhery-dlya-tela/",A1602,"-",H1602,".html")</f>
        <v>http://opt.sauna-shops.ru/545-7-massazhery-dlya-tela/2623-poyas-protivoradikulitnyj-magnitoelastichnyj-biomag.html</v>
      </c>
      <c r="J1602" s="2" t="str">
        <f t="shared" si="40"/>
        <v>http://opt.sauna-shops.ru/545-7-massazhery-dlya-tela/2623-poyas-protivoradikulitnyj-magnitoelastichnyj-biomag.html</v>
      </c>
      <c r="K1602" s="5"/>
    </row>
    <row r="1603" spans="1:11" x14ac:dyDescent="0.25">
      <c r="A1603" s="10">
        <v>2624</v>
      </c>
      <c r="B1603" s="5" t="s">
        <v>6058</v>
      </c>
      <c r="C1603" s="5" t="s">
        <v>3924</v>
      </c>
      <c r="D1603" s="5" t="str">
        <f>HYPERLINK(I1603, C1603)</f>
        <v>Физкультурный коврик йога</v>
      </c>
      <c r="E1603" s="5" t="s">
        <v>3612</v>
      </c>
      <c r="F1603" s="11" t="s">
        <v>6072</v>
      </c>
      <c r="G1603" s="6">
        <v>2099</v>
      </c>
      <c r="H1603" t="s">
        <v>3925</v>
      </c>
      <c r="I1603" t="str">
        <f>CONCATENATE("http://opt.sauna-shops.ru/545-7-massazhery-dlya-tela/",A1603,"-",H1603,".html")</f>
        <v>http://opt.sauna-shops.ru/545-7-massazhery-dlya-tela/2624-fizkulturnyj-kovrik-joga.html</v>
      </c>
      <c r="J1603" s="2" t="str">
        <f t="shared" si="40"/>
        <v>http://opt.sauna-shops.ru/545-7-massazhery-dlya-tela/2624-fizkulturnyj-kovrik-joga.html</v>
      </c>
      <c r="K1603" s="5"/>
    </row>
    <row r="1604" spans="1:11" x14ac:dyDescent="0.25">
      <c r="A1604" s="10">
        <v>2625</v>
      </c>
      <c r="B1604" s="5" t="s">
        <v>6058</v>
      </c>
      <c r="C1604" s="5" t="s">
        <v>3926</v>
      </c>
      <c r="D1604" s="5" t="str">
        <f>HYPERLINK(I1604, C1604)</f>
        <v>Шейный игольчатый аппликатор Кузнецова</v>
      </c>
      <c r="E1604" s="5" t="s">
        <v>3612</v>
      </c>
      <c r="F1604" s="11" t="s">
        <v>6250</v>
      </c>
      <c r="G1604" s="6">
        <v>2100</v>
      </c>
      <c r="H1604" t="s">
        <v>3927</v>
      </c>
      <c r="I1604" t="str">
        <f>CONCATENATE("http://opt.sauna-shops.ru/545-7-massazhery-dlya-tela/",A1604,"-",H1604,".html")</f>
        <v>http://opt.sauna-shops.ru/545-7-massazhery-dlya-tela/2625-shejnyj-igolchatyj-applikator-kuznecova.html</v>
      </c>
      <c r="J1604" s="2" t="str">
        <f t="shared" si="40"/>
        <v>http://opt.sauna-shops.ru/545-7-massazhery-dlya-tela/2625-shejnyj-igolchatyj-applikator-kuznecova.html</v>
      </c>
      <c r="K1604" s="5"/>
    </row>
    <row r="1605" spans="1:11" x14ac:dyDescent="0.25">
      <c r="A1605" s="10">
        <v>2626</v>
      </c>
      <c r="B1605" s="5" t="s">
        <v>6058</v>
      </c>
      <c r="C1605" s="5" t="s">
        <v>3928</v>
      </c>
      <c r="D1605" s="5" t="str">
        <f>HYPERLINK(I1605, C1605)</f>
        <v>Валик для ног можжевеловый 12 см</v>
      </c>
      <c r="E1605" s="5" t="s">
        <v>3612</v>
      </c>
      <c r="F1605" s="11" t="s">
        <v>6070</v>
      </c>
      <c r="G1605" s="6">
        <v>2192</v>
      </c>
      <c r="H1605" t="s">
        <v>3929</v>
      </c>
      <c r="I1605" t="str">
        <f>CONCATENATE("http://opt.sauna-shops.ru/545-7-massazhery-dlya-tela/",A1605,"-",H1605,".html")</f>
        <v>http://opt.sauna-shops.ru/545-7-massazhery-dlya-tela/2626-valik-dlya-nog-mozhzhevelovyj-12-sm.html</v>
      </c>
      <c r="J1605" s="2" t="str">
        <f t="shared" si="40"/>
        <v>http://opt.sauna-shops.ru/545-7-massazhery-dlya-tela/2626-valik-dlya-nog-mozhzhevelovyj-12-sm.html</v>
      </c>
      <c r="K1605" s="5"/>
    </row>
    <row r="1606" spans="1:11" x14ac:dyDescent="0.25">
      <c r="A1606" s="10">
        <v>2627</v>
      </c>
      <c r="B1606" s="5" t="s">
        <v>6058</v>
      </c>
      <c r="C1606" s="5" t="s">
        <v>3930</v>
      </c>
      <c r="D1606" s="5" t="str">
        <f>HYPERLINK(I1606, C1606)</f>
        <v>Вибромассажер Мини</v>
      </c>
      <c r="E1606" s="5" t="s">
        <v>3612</v>
      </c>
      <c r="F1606" s="11" t="s">
        <v>6082</v>
      </c>
      <c r="G1606" s="6">
        <v>2193</v>
      </c>
      <c r="H1606" t="s">
        <v>3931</v>
      </c>
      <c r="I1606" t="str">
        <f>CONCATENATE("http://opt.sauna-shops.ru/545-7-massazhery-dlya-tela/",A1606,"-",H1606,".html")</f>
        <v>http://opt.sauna-shops.ru/545-7-massazhery-dlya-tela/2627-vibromassazher-mini.html</v>
      </c>
      <c r="J1606" s="2" t="str">
        <f t="shared" si="40"/>
        <v>http://opt.sauna-shops.ru/545-7-massazhery-dlya-tela/2627-vibromassazher-mini.html</v>
      </c>
      <c r="K1606" s="5"/>
    </row>
    <row r="1607" spans="1:11" x14ac:dyDescent="0.25">
      <c r="A1607" s="10">
        <v>2628</v>
      </c>
      <c r="B1607" s="5" t="s">
        <v>6058</v>
      </c>
      <c r="C1607" s="5" t="s">
        <v>3932</v>
      </c>
      <c r="D1607" s="5" t="str">
        <f>HYPERLINK(I1607, C1607)</f>
        <v>Ипликатор Кузнецова №152</v>
      </c>
      <c r="E1607" s="5" t="s">
        <v>3612</v>
      </c>
      <c r="F1607" s="11" t="s">
        <v>6201</v>
      </c>
      <c r="G1607" s="6">
        <v>2194</v>
      </c>
      <c r="H1607" t="s">
        <v>3933</v>
      </c>
      <c r="I1607" t="str">
        <f>CONCATENATE("http://opt.sauna-shops.ru/545-7-massazhery-dlya-tela/",A1607,"-",H1607,".html")</f>
        <v>http://opt.sauna-shops.ru/545-7-massazhery-dlya-tela/2628-iplikator-kuznecova-152.html</v>
      </c>
      <c r="J1607" s="2" t="str">
        <f t="shared" si="40"/>
        <v>http://opt.sauna-shops.ru/545-7-massazhery-dlya-tela/2628-iplikator-kuznecova-152.html</v>
      </c>
      <c r="K1607" s="5"/>
    </row>
    <row r="1608" spans="1:11" x14ac:dyDescent="0.25">
      <c r="A1608" s="10">
        <v>2629</v>
      </c>
      <c r="B1608" s="5" t="s">
        <v>6058</v>
      </c>
      <c r="C1608" s="5" t="s">
        <v>3934</v>
      </c>
      <c r="D1608" s="5" t="str">
        <f>HYPERLINK(I1608, C1608)</f>
        <v>Массажер для бедер</v>
      </c>
      <c r="E1608" s="5" t="s">
        <v>3612</v>
      </c>
      <c r="F1608" s="11" t="s">
        <v>6067</v>
      </c>
      <c r="G1608" s="6">
        <v>2195</v>
      </c>
      <c r="H1608" t="s">
        <v>3935</v>
      </c>
      <c r="I1608" t="str">
        <f>CONCATENATE("http://opt.sauna-shops.ru/545-7-massazhery-dlya-tela/",A1608,"-",H1608,".html")</f>
        <v>http://opt.sauna-shops.ru/545-7-massazhery-dlya-tela/2629-massazher-dlya-beder.html</v>
      </c>
      <c r="J1608" s="2" t="str">
        <f t="shared" si="40"/>
        <v>http://opt.sauna-shops.ru/545-7-massazhery-dlya-tela/2629-massazher-dlya-beder.html</v>
      </c>
      <c r="K1608" s="5"/>
    </row>
    <row r="1609" spans="1:11" x14ac:dyDescent="0.25">
      <c r="A1609" s="10">
        <v>2630</v>
      </c>
      <c r="B1609" s="5" t="s">
        <v>6058</v>
      </c>
      <c r="C1609" s="5" t="s">
        <v>3936</v>
      </c>
      <c r="D1609" s="5" t="str">
        <f>HYPERLINK(I1609, C1609)</f>
        <v>Массажер для лица и шеи Мини</v>
      </c>
      <c r="E1609" s="5" t="s">
        <v>3612</v>
      </c>
      <c r="F1609" s="11" t="s">
        <v>6250</v>
      </c>
      <c r="G1609" s="6">
        <v>2196</v>
      </c>
      <c r="H1609" t="s">
        <v>3937</v>
      </c>
      <c r="I1609" t="str">
        <f>CONCATENATE("http://opt.sauna-shops.ru/545-7-massazhery-dlya-tela/",A1609,"-",H1609,".html")</f>
        <v>http://opt.sauna-shops.ru/545-7-massazhery-dlya-tela/2630-massazher-dlya-lica-i-shei-mini.html</v>
      </c>
      <c r="J1609" s="2" t="str">
        <f t="shared" si="40"/>
        <v>http://opt.sauna-shops.ru/545-7-massazhery-dlya-tela/2630-massazher-dlya-lica-i-shei-mini.html</v>
      </c>
      <c r="K1609" s="5"/>
    </row>
    <row r="1610" spans="1:11" x14ac:dyDescent="0.25">
      <c r="A1610" s="10">
        <v>2631</v>
      </c>
      <c r="B1610" s="5" t="s">
        <v>6058</v>
      </c>
      <c r="C1610" s="5" t="s">
        <v>3938</v>
      </c>
      <c r="D1610" s="5" t="str">
        <f>HYPERLINK(I1610, C1610)</f>
        <v>Массажер Лапонька-Краб</v>
      </c>
      <c r="E1610" s="5" t="s">
        <v>3612</v>
      </c>
      <c r="F1610" s="11" t="s">
        <v>6064</v>
      </c>
      <c r="G1610" s="6">
        <v>2197</v>
      </c>
      <c r="H1610" t="s">
        <v>3939</v>
      </c>
      <c r="I1610" t="str">
        <f>CONCATENATE("http://opt.sauna-shops.ru/545-7-massazhery-dlya-tela/",A1610,"-",H1610,".html")</f>
        <v>http://opt.sauna-shops.ru/545-7-massazhery-dlya-tela/2631-massazher-laponka-krab.html</v>
      </c>
      <c r="J1610" s="2" t="str">
        <f t="shared" si="40"/>
        <v>http://opt.sauna-shops.ru/545-7-massazhery-dlya-tela/2631-massazher-laponka-krab.html</v>
      </c>
      <c r="K1610" s="5"/>
    </row>
    <row r="1611" spans="1:11" x14ac:dyDescent="0.25">
      <c r="A1611" s="10">
        <v>2632</v>
      </c>
      <c r="B1611" s="5" t="s">
        <v>6058</v>
      </c>
      <c r="C1611" s="5" t="s">
        <v>3940</v>
      </c>
      <c r="D1611" s="5" t="str">
        <f>HYPERLINK(I1611, C1611)</f>
        <v>Массажер для лица мини</v>
      </c>
      <c r="E1611" s="5" t="s">
        <v>3612</v>
      </c>
      <c r="F1611" s="11" t="s">
        <v>6082</v>
      </c>
      <c r="G1611" s="6">
        <v>2292</v>
      </c>
      <c r="H1611" t="s">
        <v>3941</v>
      </c>
      <c r="I1611" t="str">
        <f>CONCATENATE("http://opt.sauna-shops.ru/545-7-massazhery-dlya-tela/",A1611,"-",H1611,".html")</f>
        <v>http://opt.sauna-shops.ru/545-7-massazhery-dlya-tela/2632-massazher-dlya-lica-mini.html</v>
      </c>
      <c r="J1611" s="2" t="str">
        <f t="shared" si="40"/>
        <v>http://opt.sauna-shops.ru/545-7-massazhery-dlya-tela/2632-massazher-dlya-lica-mini.html</v>
      </c>
      <c r="K1611" s="5"/>
    </row>
    <row r="1612" spans="1:11" x14ac:dyDescent="0.25">
      <c r="A1612" s="10">
        <v>2633</v>
      </c>
      <c r="B1612" s="5" t="s">
        <v>6058</v>
      </c>
      <c r="C1612" s="5" t="s">
        <v>3942</v>
      </c>
      <c r="D1612" s="5" t="str">
        <f>HYPERLINK(I1612, C1612)</f>
        <v>Массажер универсальный для рук и ног</v>
      </c>
      <c r="E1612" s="5" t="s">
        <v>3612</v>
      </c>
      <c r="F1612" s="11" t="s">
        <v>6082</v>
      </c>
      <c r="G1612" s="6">
        <v>2293</v>
      </c>
      <c r="H1612" t="s">
        <v>3943</v>
      </c>
      <c r="I1612" t="str">
        <f>CONCATENATE("http://opt.sauna-shops.ru/545-7-massazhery-dlya-tela/",A1612,"-",H1612,".html")</f>
        <v>http://opt.sauna-shops.ru/545-7-massazhery-dlya-tela/2633-massazher-universalnyj-dlya-ruk-i-nog.html</v>
      </c>
      <c r="J1612" s="2" t="str">
        <f t="shared" si="40"/>
        <v>http://opt.sauna-shops.ru/545-7-massazhery-dlya-tela/2633-massazher-universalnyj-dlya-ruk-i-nog.html</v>
      </c>
      <c r="K1612" s="5"/>
    </row>
    <row r="1613" spans="1:11" x14ac:dyDescent="0.25">
      <c r="A1613" s="10">
        <v>2634</v>
      </c>
      <c r="B1613" s="5" t="s">
        <v>6058</v>
      </c>
      <c r="C1613" s="5" t="s">
        <v>3944</v>
      </c>
      <c r="D1613" s="5" t="str">
        <f>HYPERLINK(I1613, C1613)</f>
        <v>Массажер для ног одинарный с шипами</v>
      </c>
      <c r="E1613" s="5" t="s">
        <v>3612</v>
      </c>
      <c r="F1613" s="11" t="s">
        <v>6250</v>
      </c>
      <c r="G1613" s="6">
        <v>2298</v>
      </c>
      <c r="H1613" t="s">
        <v>3945</v>
      </c>
      <c r="I1613" t="str">
        <f>CONCATENATE("http://opt.sauna-shops.ru/545-7-massazhery-dlya-tela/",A1613,"-",H1613,".html")</f>
        <v>http://opt.sauna-shops.ru/545-7-massazhery-dlya-tela/2634-massazher-dlya-nog-odinarnyj-s-shipami.html</v>
      </c>
      <c r="J1613" s="2" t="str">
        <f t="shared" si="40"/>
        <v>http://opt.sauna-shops.ru/545-7-massazhery-dlya-tela/2634-massazher-dlya-nog-odinarnyj-s-shipami.html</v>
      </c>
      <c r="K1613" s="5"/>
    </row>
    <row r="1614" spans="1:11" x14ac:dyDescent="0.25">
      <c r="A1614" s="10">
        <v>2635</v>
      </c>
      <c r="B1614" s="5" t="s">
        <v>6058</v>
      </c>
      <c r="C1614" s="5" t="s">
        <v>3946</v>
      </c>
      <c r="D1614" s="5" t="str">
        <f>HYPERLINK(I1614, C1614)</f>
        <v>Массажер для головы Мурашка (элит.)</v>
      </c>
      <c r="E1614" s="5" t="s">
        <v>3612</v>
      </c>
      <c r="F1614" s="11" t="s">
        <v>6250</v>
      </c>
      <c r="G1614" s="6">
        <v>2356</v>
      </c>
      <c r="H1614" t="s">
        <v>3947</v>
      </c>
      <c r="I1614" t="str">
        <f>CONCATENATE("http://opt.sauna-shops.ru/545-7-massazhery-dlya-tela/",A1614,"-",H1614,".html")</f>
        <v>http://opt.sauna-shops.ru/545-7-massazhery-dlya-tela/2635-massazher-dlya-golovy-murashka-elit.html</v>
      </c>
      <c r="J1614" s="2" t="str">
        <f t="shared" si="40"/>
        <v>http://opt.sauna-shops.ru/545-7-massazhery-dlya-tela/2635-massazher-dlya-golovy-murashka-elit.html</v>
      </c>
      <c r="K1614" s="5"/>
    </row>
    <row r="1615" spans="1:11" x14ac:dyDescent="0.25">
      <c r="A1615" s="10">
        <v>2636</v>
      </c>
      <c r="B1615" s="5" t="s">
        <v>6058</v>
      </c>
      <c r="C1615" s="5" t="s">
        <v>3948</v>
      </c>
      <c r="D1615" s="5" t="str">
        <f>HYPERLINK(I1615, C1615)</f>
        <v>Массажер для груди</v>
      </c>
      <c r="E1615" s="5" t="s">
        <v>3612</v>
      </c>
      <c r="F1615" s="11" t="s">
        <v>6065</v>
      </c>
      <c r="G1615" s="6">
        <v>2357</v>
      </c>
      <c r="H1615" t="s">
        <v>3949</v>
      </c>
      <c r="I1615" t="str">
        <f>CONCATENATE("http://opt.sauna-shops.ru/545-7-massazhery-dlya-tela/",A1615,"-",H1615,".html")</f>
        <v>http://opt.sauna-shops.ru/545-7-massazhery-dlya-tela/2636-massazher-dlya-grudi.html</v>
      </c>
      <c r="J1615" s="2" t="str">
        <f t="shared" si="40"/>
        <v>http://opt.sauna-shops.ru/545-7-massazhery-dlya-tela/2636-massazher-dlya-grudi.html</v>
      </c>
      <c r="K1615" s="5"/>
    </row>
    <row r="1616" spans="1:11" x14ac:dyDescent="0.25">
      <c r="A1616" s="10">
        <v>2637</v>
      </c>
      <c r="B1616" s="5" t="s">
        <v>6058</v>
      </c>
      <c r="C1616" s="5" t="s">
        <v>3950</v>
      </c>
      <c r="D1616" s="5" t="str">
        <f>HYPERLINK(I1616, C1616)</f>
        <v>Массажер для лица пр-во Китай</v>
      </c>
      <c r="E1616" s="5" t="s">
        <v>3612</v>
      </c>
      <c r="F1616" s="11" t="s">
        <v>6066</v>
      </c>
      <c r="G1616" s="6">
        <v>2359</v>
      </c>
      <c r="H1616" t="s">
        <v>3951</v>
      </c>
      <c r="I1616" t="str">
        <f>CONCATENATE("http://opt.sauna-shops.ru/545-7-massazhery-dlya-tela/",A1616,"-",H1616,".html")</f>
        <v>http://opt.sauna-shops.ru/545-7-massazhery-dlya-tela/2637-massazher-dlya-lica-pr-vo-kitaj.html</v>
      </c>
      <c r="J1616" s="2" t="str">
        <f t="shared" si="40"/>
        <v>http://opt.sauna-shops.ru/545-7-massazhery-dlya-tela/2637-massazher-dlya-lica-pr-vo-kitaj.html</v>
      </c>
      <c r="K1616" s="5"/>
    </row>
    <row r="1617" spans="1:11" x14ac:dyDescent="0.25">
      <c r="A1617" s="10">
        <v>2638</v>
      </c>
      <c r="B1617" s="5" t="s">
        <v>6058</v>
      </c>
      <c r="C1617" s="5" t="s">
        <v>3952</v>
      </c>
      <c r="D1617" s="5" t="str">
        <f>HYPERLINK(I1617, C1617)</f>
        <v>Массажер для лица 3в1</v>
      </c>
      <c r="E1617" s="5" t="s">
        <v>3612</v>
      </c>
      <c r="F1617" s="11" t="s">
        <v>6250</v>
      </c>
      <c r="G1617" s="6">
        <v>2360</v>
      </c>
      <c r="H1617" t="s">
        <v>3953</v>
      </c>
      <c r="I1617" t="str">
        <f>CONCATENATE("http://opt.sauna-shops.ru/545-7-massazhery-dlya-tela/",A1617,"-",H1617,".html")</f>
        <v>http://opt.sauna-shops.ru/545-7-massazhery-dlya-tela/2638-massazher-dlya-lica-3v1.html</v>
      </c>
      <c r="J1617" s="2" t="str">
        <f t="shared" si="40"/>
        <v>http://opt.sauna-shops.ru/545-7-massazhery-dlya-tela/2638-massazher-dlya-lica-3v1.html</v>
      </c>
      <c r="K1617" s="5"/>
    </row>
    <row r="1618" spans="1:11" x14ac:dyDescent="0.25">
      <c r="A1618" s="10">
        <v>2639</v>
      </c>
      <c r="B1618" s="5" t="s">
        <v>6058</v>
      </c>
      <c r="C1618" s="5" t="s">
        <v>3954</v>
      </c>
      <c r="D1618" s="5" t="str">
        <f>HYPERLINK(I1618, C1618)</f>
        <v>Массажер для тела Роллер</v>
      </c>
      <c r="E1618" s="5" t="s">
        <v>3612</v>
      </c>
      <c r="F1618" s="11" t="s">
        <v>6066</v>
      </c>
      <c r="G1618" s="6">
        <v>2361</v>
      </c>
      <c r="H1618" t="s">
        <v>3955</v>
      </c>
      <c r="I1618" t="str">
        <f>CONCATENATE("http://opt.sauna-shops.ru/545-7-massazhery-dlya-tela/",A1618,"-",H1618,".html")</f>
        <v>http://opt.sauna-shops.ru/545-7-massazhery-dlya-tela/2639-massazher-dlya-tela-roller.html</v>
      </c>
      <c r="J1618" s="2" t="str">
        <f t="shared" si="40"/>
        <v>http://opt.sauna-shops.ru/545-7-massazhery-dlya-tela/2639-massazher-dlya-tela-roller.html</v>
      </c>
      <c r="K1618" s="5"/>
    </row>
    <row r="1619" spans="1:11" x14ac:dyDescent="0.25">
      <c r="A1619" s="10">
        <v>2640</v>
      </c>
      <c r="B1619" s="5" t="s">
        <v>6058</v>
      </c>
      <c r="C1619" s="5" t="s">
        <v>3956</v>
      </c>
      <c r="D1619" s="5" t="str">
        <f>HYPERLINK(I1619, C1619)</f>
        <v>Пемза цветная в упак.</v>
      </c>
      <c r="E1619" s="5" t="s">
        <v>3612</v>
      </c>
      <c r="F1619" s="11" t="s">
        <v>6206</v>
      </c>
      <c r="G1619" s="6">
        <v>2363</v>
      </c>
      <c r="H1619" t="s">
        <v>3957</v>
      </c>
      <c r="I1619" t="str">
        <f>CONCATENATE("http://opt.sauna-shops.ru/545-7-massazhery-dlya-tela/",A1619,"-",H1619,".html")</f>
        <v>http://opt.sauna-shops.ru/545-7-massazhery-dlya-tela/2640-pemza-cvetnaya-v-upak.html</v>
      </c>
      <c r="J1619" s="2" t="str">
        <f t="shared" si="40"/>
        <v>http://opt.sauna-shops.ru/545-7-massazhery-dlya-tela/2640-pemza-cvetnaya-v-upak.html</v>
      </c>
      <c r="K1619" s="5"/>
    </row>
    <row r="1620" spans="1:11" x14ac:dyDescent="0.25">
      <c r="A1620" s="10">
        <v>2641</v>
      </c>
      <c r="B1620" s="5" t="s">
        <v>6058</v>
      </c>
      <c r="C1620" s="5" t="s">
        <v>3958</v>
      </c>
      <c r="D1620" s="5" t="str">
        <f>HYPERLINK(I1620, C1620)</f>
        <v>Коврик резиновый для массажа тип Т</v>
      </c>
      <c r="E1620" s="5" t="s">
        <v>3612</v>
      </c>
      <c r="F1620" s="11" t="s">
        <v>6099</v>
      </c>
      <c r="G1620" s="6">
        <v>2381</v>
      </c>
      <c r="H1620" t="s">
        <v>3959</v>
      </c>
      <c r="I1620" t="str">
        <f>CONCATENATE("http://opt.sauna-shops.ru/545-7-massazhery-dlya-tela/",A1620,"-",H1620,".html")</f>
        <v>http://opt.sauna-shops.ru/545-7-massazhery-dlya-tela/2641-kovrik-rezinovyj-dlya-massazha-tip-t.html</v>
      </c>
      <c r="J1620" s="2" t="str">
        <f t="shared" si="40"/>
        <v>http://opt.sauna-shops.ru/545-7-massazhery-dlya-tela/2641-kovrik-rezinovyj-dlya-massazha-tip-t.html</v>
      </c>
      <c r="K1620" s="5"/>
    </row>
    <row r="1621" spans="1:11" x14ac:dyDescent="0.25">
      <c r="A1621" s="10">
        <v>2642</v>
      </c>
      <c r="B1621" s="5" t="s">
        <v>6058</v>
      </c>
      <c r="C1621" s="5" t="s">
        <v>3960</v>
      </c>
      <c r="D1621" s="5" t="str">
        <f>HYPERLINK(I1621, C1621)</f>
        <v>Массажер антицеллюлитный ручной (сердце)</v>
      </c>
      <c r="E1621" s="5" t="s">
        <v>3612</v>
      </c>
      <c r="F1621" s="11" t="s">
        <v>6096</v>
      </c>
      <c r="G1621" s="6">
        <v>2516</v>
      </c>
      <c r="H1621" t="s">
        <v>3961</v>
      </c>
      <c r="I1621" t="str">
        <f>CONCATENATE("http://opt.sauna-shops.ru/545-7-massazhery-dlya-tela/",A1621,"-",H1621,".html")</f>
        <v>http://opt.sauna-shops.ru/545-7-massazhery-dlya-tela/2642-massazher-anticellyulitnyj-ruchnoj-serdce.html</v>
      </c>
      <c r="J1621" s="2" t="str">
        <f t="shared" si="40"/>
        <v>http://opt.sauna-shops.ru/545-7-massazhery-dlya-tela/2642-massazher-anticellyulitnyj-ruchnoj-serdce.html</v>
      </c>
      <c r="K1621" s="5"/>
    </row>
    <row r="1622" spans="1:11" x14ac:dyDescent="0.25">
      <c r="A1622" s="10">
        <v>2643</v>
      </c>
      <c r="B1622" s="5" t="s">
        <v>6058</v>
      </c>
      <c r="C1622" s="5" t="s">
        <v>3962</v>
      </c>
      <c r="D1622" s="5" t="str">
        <f>HYPERLINK(I1622, C1622)</f>
        <v>Массажер антицеллюлитный ручной (сердце,акрил)</v>
      </c>
      <c r="E1622" s="5" t="s">
        <v>3612</v>
      </c>
      <c r="F1622" s="11" t="s">
        <v>6096</v>
      </c>
      <c r="G1622" s="6">
        <v>2517</v>
      </c>
      <c r="H1622" t="s">
        <v>3963</v>
      </c>
      <c r="I1622" t="str">
        <f>CONCATENATE("http://opt.sauna-shops.ru/545-7-massazhery-dlya-tela/",A1622,"-",H1622,".html")</f>
        <v>http://opt.sauna-shops.ru/545-7-massazhery-dlya-tela/2643-massazher-anticellyulitnyj-ruchnoj-serdceakril.html</v>
      </c>
      <c r="J1622" s="2" t="str">
        <f t="shared" si="40"/>
        <v>http://opt.sauna-shops.ru/545-7-massazhery-dlya-tela/2643-massazher-anticellyulitnyj-ruchnoj-serdceakril.html</v>
      </c>
      <c r="K1622" s="5"/>
    </row>
    <row r="1623" spans="1:11" x14ac:dyDescent="0.25">
      <c r="A1623" s="10">
        <v>2644</v>
      </c>
      <c r="B1623" s="5" t="s">
        <v>6058</v>
      </c>
      <c r="C1623" s="5" t="s">
        <v>3964</v>
      </c>
      <c r="D1623" s="5" t="str">
        <f>HYPERLINK(I1623, C1623)</f>
        <v>Массажер КОЧКА Ежик 4404</v>
      </c>
      <c r="E1623" s="5" t="s">
        <v>3612</v>
      </c>
      <c r="F1623" s="11" t="s">
        <v>6073</v>
      </c>
      <c r="G1623" s="6">
        <v>2518</v>
      </c>
      <c r="H1623" t="s">
        <v>3965</v>
      </c>
      <c r="I1623" t="str">
        <f>CONCATENATE("http://opt.sauna-shops.ru/545-7-massazhery-dlya-tela/",A1623,"-",H1623,".html")</f>
        <v>http://opt.sauna-shops.ru/545-7-massazhery-dlya-tela/2644-massazher-kochka-ezhik-4404.html</v>
      </c>
      <c r="J1623" s="2" t="str">
        <f t="shared" si="40"/>
        <v>http://opt.sauna-shops.ru/545-7-massazhery-dlya-tela/2644-massazher-kochka-ezhik-4404.html</v>
      </c>
      <c r="K1623" s="5"/>
    </row>
    <row r="1624" spans="1:11" x14ac:dyDescent="0.25">
      <c r="A1624" s="10">
        <v>2645</v>
      </c>
      <c r="B1624" s="5" t="s">
        <v>6058</v>
      </c>
      <c r="C1624" s="5" t="s">
        <v>3966</v>
      </c>
      <c r="D1624" s="5" t="str">
        <f>HYPERLINK(I1624, C1624)</f>
        <v>Чесалка для спины (пластиковая)</v>
      </c>
      <c r="E1624" s="5" t="s">
        <v>3612</v>
      </c>
      <c r="F1624" s="11" t="s">
        <v>6192</v>
      </c>
      <c r="G1624" s="6">
        <v>2536</v>
      </c>
      <c r="H1624" t="s">
        <v>3967</v>
      </c>
      <c r="I1624" t="str">
        <f>CONCATENATE("http://opt.sauna-shops.ru/545-7-massazhery-dlya-tela/",A1624,"-",H1624,".html")</f>
        <v>http://opt.sauna-shops.ru/545-7-massazhery-dlya-tela/2645-chesalka-dlya-spiny-plastikovaya.html</v>
      </c>
      <c r="J1624" s="2" t="str">
        <f t="shared" si="40"/>
        <v>http://opt.sauna-shops.ru/545-7-massazhery-dlya-tela/2645-chesalka-dlya-spiny-plastikovaya.html</v>
      </c>
      <c r="K1624" s="5"/>
    </row>
    <row r="1625" spans="1:11" x14ac:dyDescent="0.25">
      <c r="A1625" s="10">
        <v>2646</v>
      </c>
      <c r="B1625" s="5" t="s">
        <v>6058</v>
      </c>
      <c r="C1625" s="5" t="s">
        <v>3968</v>
      </c>
      <c r="D1625" s="5" t="str">
        <f>HYPERLINK(I1625, C1625)</f>
        <v>Массажер 2й ножной бук (3 ролика)</v>
      </c>
      <c r="E1625" s="5" t="s">
        <v>3612</v>
      </c>
      <c r="F1625" s="11" t="s">
        <v>6064</v>
      </c>
      <c r="G1625" s="6">
        <v>2566</v>
      </c>
      <c r="H1625" t="s">
        <v>3969</v>
      </c>
      <c r="I1625" t="str">
        <f>CONCATENATE("http://opt.sauna-shops.ru/545-7-massazhery-dlya-tela/",A1625,"-",H1625,".html")</f>
        <v>http://opt.sauna-shops.ru/545-7-massazhery-dlya-tela/2646-massazher-2j-nozhnoj-buk-3-rolika.html</v>
      </c>
      <c r="J1625" s="2" t="str">
        <f t="shared" si="40"/>
        <v>http://opt.sauna-shops.ru/545-7-massazhery-dlya-tela/2646-massazher-2j-nozhnoj-buk-3-rolika.html</v>
      </c>
      <c r="K1625" s="5"/>
    </row>
    <row r="1626" spans="1:11" x14ac:dyDescent="0.25">
      <c r="A1626" s="10">
        <v>2647</v>
      </c>
      <c r="B1626" s="5" t="s">
        <v>6058</v>
      </c>
      <c r="C1626" s="5" t="s">
        <v>3970</v>
      </c>
      <c r="D1626" s="5" t="str">
        <f>HYPERLINK(I1626, C1626)</f>
        <v>Массажер антицеллюлитный Лошадь</v>
      </c>
      <c r="E1626" s="5" t="s">
        <v>3612</v>
      </c>
      <c r="F1626" s="11" t="s">
        <v>6082</v>
      </c>
      <c r="G1626" s="6">
        <v>2567</v>
      </c>
      <c r="H1626" t="s">
        <v>3971</v>
      </c>
      <c r="I1626" t="str">
        <f>CONCATENATE("http://opt.sauna-shops.ru/545-7-massazhery-dlya-tela/",A1626,"-",H1626,".html")</f>
        <v>http://opt.sauna-shops.ru/545-7-massazhery-dlya-tela/2647-massazher-anticellyulitnyj-loshad.html</v>
      </c>
      <c r="J1626" s="2" t="str">
        <f t="shared" si="40"/>
        <v>http://opt.sauna-shops.ru/545-7-massazhery-dlya-tela/2647-massazher-anticellyulitnyj-loshad.html</v>
      </c>
      <c r="K1626" s="5"/>
    </row>
    <row r="1627" spans="1:11" x14ac:dyDescent="0.25">
      <c r="A1627" s="10">
        <v>2648</v>
      </c>
      <c r="B1627" s="5" t="s">
        <v>6058</v>
      </c>
      <c r="C1627" s="5" t="s">
        <v>3972</v>
      </c>
      <c r="D1627" s="5" t="str">
        <f>HYPERLINK(I1627, C1627)</f>
        <v>Массажер антицеллюлитный Топорик</v>
      </c>
      <c r="E1627" s="5" t="s">
        <v>3612</v>
      </c>
      <c r="F1627" s="11" t="s">
        <v>6082</v>
      </c>
      <c r="G1627" s="6">
        <v>2568</v>
      </c>
      <c r="H1627" t="s">
        <v>3973</v>
      </c>
      <c r="I1627" t="str">
        <f>CONCATENATE("http://opt.sauna-shops.ru/545-7-massazhery-dlya-tela/",A1627,"-",H1627,".html")</f>
        <v>http://opt.sauna-shops.ru/545-7-massazhery-dlya-tela/2648-massazher-anticellyulitnyj-toporik.html</v>
      </c>
      <c r="J1627" s="2" t="str">
        <f t="shared" si="40"/>
        <v>http://opt.sauna-shops.ru/545-7-massazhery-dlya-tela/2648-massazher-anticellyulitnyj-toporik.html</v>
      </c>
      <c r="K1627" s="5"/>
    </row>
    <row r="1628" spans="1:11" x14ac:dyDescent="0.25">
      <c r="A1628" s="10">
        <v>2649</v>
      </c>
      <c r="B1628" s="5" t="s">
        <v>6058</v>
      </c>
      <c r="C1628" s="5" t="s">
        <v>3974</v>
      </c>
      <c r="D1628" s="5" t="str">
        <f>HYPERLINK(I1628, C1628)</f>
        <v>Массажер для пальцев (акрил)</v>
      </c>
      <c r="E1628" s="5" t="s">
        <v>3612</v>
      </c>
      <c r="F1628" s="11" t="s">
        <v>6070</v>
      </c>
      <c r="G1628" s="6">
        <v>2570</v>
      </c>
      <c r="H1628" t="s">
        <v>3975</v>
      </c>
      <c r="I1628" t="str">
        <f>CONCATENATE("http://opt.sauna-shops.ru/545-7-massazhery-dlya-tela/",A1628,"-",H1628,".html")</f>
        <v>http://opt.sauna-shops.ru/545-7-massazhery-dlya-tela/2649-massazher-dlya-palcev-akril.html</v>
      </c>
      <c r="J1628" s="2" t="str">
        <f t="shared" si="40"/>
        <v>http://opt.sauna-shops.ru/545-7-massazhery-dlya-tela/2649-massazher-dlya-palcev-akril.html</v>
      </c>
      <c r="K1628" s="5"/>
    </row>
    <row r="1629" spans="1:11" x14ac:dyDescent="0.25">
      <c r="A1629" s="10">
        <v>2650</v>
      </c>
      <c r="B1629" s="5" t="s">
        <v>6058</v>
      </c>
      <c r="C1629" s="5" t="s">
        <v>3976</v>
      </c>
      <c r="D1629" s="5" t="str">
        <f>HYPERLINK(I1629, C1629)</f>
        <v>Массажер для тела (резиновый)</v>
      </c>
      <c r="E1629" s="5" t="s">
        <v>3612</v>
      </c>
      <c r="F1629" s="11" t="s">
        <v>6250</v>
      </c>
      <c r="G1629" s="6">
        <v>2571</v>
      </c>
      <c r="H1629" t="s">
        <v>3977</v>
      </c>
      <c r="I1629" t="str">
        <f>CONCATENATE("http://opt.sauna-shops.ru/545-7-massazhery-dlya-tela/",A1629,"-",H1629,".html")</f>
        <v>http://opt.sauna-shops.ru/545-7-massazhery-dlya-tela/2650-massazher-dlya-tela-rezinovyj.html</v>
      </c>
      <c r="J1629" s="2" t="str">
        <f t="shared" si="40"/>
        <v>http://opt.sauna-shops.ru/545-7-massazhery-dlya-tela/2650-massazher-dlya-tela-rezinovyj.html</v>
      </c>
      <c r="K1629" s="5"/>
    </row>
    <row r="1630" spans="1:11" x14ac:dyDescent="0.25">
      <c r="A1630" s="10">
        <v>2651</v>
      </c>
      <c r="B1630" s="5" t="s">
        <v>6058</v>
      </c>
      <c r="C1630" s="5" t="s">
        <v>3978</v>
      </c>
      <c r="D1630" s="5" t="str">
        <f>HYPERLINK(I1630, C1630)</f>
        <v>Массажер для шеи (дуга)</v>
      </c>
      <c r="E1630" s="5" t="s">
        <v>3612</v>
      </c>
      <c r="F1630" s="11" t="s">
        <v>6063</v>
      </c>
      <c r="G1630" s="6">
        <v>2572</v>
      </c>
      <c r="H1630" t="s">
        <v>3979</v>
      </c>
      <c r="I1630" t="str">
        <f>CONCATENATE("http://opt.sauna-shops.ru/545-7-massazhery-dlya-tela/",A1630,"-",H1630,".html")</f>
        <v>http://opt.sauna-shops.ru/545-7-massazhery-dlya-tela/2651-massazher-dlya-shei-duga.html</v>
      </c>
      <c r="J1630" s="2" t="str">
        <f t="shared" si="40"/>
        <v>http://opt.sauna-shops.ru/545-7-massazhery-dlya-tela/2651-massazher-dlya-shei-duga.html</v>
      </c>
      <c r="K1630" s="5"/>
    </row>
    <row r="1631" spans="1:11" x14ac:dyDescent="0.25">
      <c r="A1631" s="10">
        <v>2652</v>
      </c>
      <c r="B1631" s="5" t="s">
        <v>6058</v>
      </c>
      <c r="C1631" s="5" t="s">
        <v>3980</v>
      </c>
      <c r="D1631" s="5" t="str">
        <f>HYPERLINK(I1631, C1631)</f>
        <v>Чесалка для спины (бук, большая)</v>
      </c>
      <c r="E1631" s="5" t="s">
        <v>3612</v>
      </c>
      <c r="F1631" s="11" t="s">
        <v>6068</v>
      </c>
      <c r="G1631" s="6">
        <v>2616</v>
      </c>
      <c r="H1631" t="s">
        <v>3981</v>
      </c>
      <c r="I1631" t="str">
        <f>CONCATENATE("http://opt.sauna-shops.ru/545-7-massazhery-dlya-tela/",A1631,"-",H1631,".html")</f>
        <v>http://opt.sauna-shops.ru/545-7-massazhery-dlya-tela/2652-chesalka-dlya-spiny-buk-bolshaya.html</v>
      </c>
      <c r="J1631" s="2" t="str">
        <f t="shared" si="40"/>
        <v>http://opt.sauna-shops.ru/545-7-massazhery-dlya-tela/2652-chesalka-dlya-spiny-buk-bolshaya.html</v>
      </c>
      <c r="K1631" s="5"/>
    </row>
    <row r="1632" spans="1:11" x14ac:dyDescent="0.25">
      <c r="A1632" s="10">
        <v>2653</v>
      </c>
      <c r="B1632" s="5" t="s">
        <v>6058</v>
      </c>
      <c r="C1632" s="5" t="s">
        <v>3982</v>
      </c>
      <c r="D1632" s="5" t="str">
        <f>HYPERLINK(I1632, C1632)</f>
        <v>Чесалка из можжевельника</v>
      </c>
      <c r="E1632" s="5" t="s">
        <v>3612</v>
      </c>
      <c r="F1632" s="11" t="s">
        <v>6082</v>
      </c>
      <c r="G1632" s="6">
        <v>2617</v>
      </c>
      <c r="H1632" t="s">
        <v>3983</v>
      </c>
      <c r="I1632" t="str">
        <f>CONCATENATE("http://opt.sauna-shops.ru/545-7-massazhery-dlya-tela/",A1632,"-",H1632,".html")</f>
        <v>http://opt.sauna-shops.ru/545-7-massazhery-dlya-tela/2653-chesalka-iz-mozhzhevelnika.html</v>
      </c>
      <c r="J1632" s="2" t="str">
        <f t="shared" si="40"/>
        <v>http://opt.sauna-shops.ru/545-7-massazhery-dlya-tela/2653-chesalka-iz-mozhzhevelnika.html</v>
      </c>
      <c r="K1632" s="5"/>
    </row>
    <row r="1633" spans="1:11" x14ac:dyDescent="0.25">
      <c r="A1633" s="10">
        <v>2654</v>
      </c>
      <c r="B1633" s="5" t="s">
        <v>6058</v>
      </c>
      <c r="C1633" s="5" t="s">
        <v>3984</v>
      </c>
      <c r="D1633" s="5" t="str">
        <f>HYPERLINK(I1633, C1633)</f>
        <v>Щетка на длинной съемной палке</v>
      </c>
      <c r="E1633" s="5" t="s">
        <v>3612</v>
      </c>
      <c r="F1633" s="11" t="s">
        <v>6250</v>
      </c>
      <c r="G1633" s="6">
        <v>2737</v>
      </c>
      <c r="H1633" t="s">
        <v>3985</v>
      </c>
      <c r="I1633" t="str">
        <f>CONCATENATE("http://opt.sauna-shops.ru/545-7-massazhery-dlya-tela/",A1633,"-",H1633,".html")</f>
        <v>http://opt.sauna-shops.ru/545-7-massazhery-dlya-tela/2654-shhetka-na-dlinnoj-semnoj-palke.html</v>
      </c>
      <c r="J1633" s="2" t="str">
        <f t="shared" si="40"/>
        <v>http://opt.sauna-shops.ru/545-7-massazhery-dlya-tela/2654-shhetka-na-dlinnoj-semnoj-palke.html</v>
      </c>
      <c r="K1633" s="5"/>
    </row>
    <row r="1634" spans="1:11" x14ac:dyDescent="0.25">
      <c r="A1634" s="10">
        <v>2655</v>
      </c>
      <c r="B1634" s="5" t="s">
        <v>6058</v>
      </c>
      <c r="C1634" s="5" t="s">
        <v>3986</v>
      </c>
      <c r="D1634" s="5" t="str">
        <f>HYPERLINK(I1634, C1634)</f>
        <v>Массажер для тела Рефлекс</v>
      </c>
      <c r="E1634" s="5" t="s">
        <v>3612</v>
      </c>
      <c r="F1634" s="11" t="s">
        <v>6070</v>
      </c>
      <c r="G1634" s="6">
        <v>2747</v>
      </c>
      <c r="H1634" t="s">
        <v>3987</v>
      </c>
      <c r="I1634" t="str">
        <f>CONCATENATE("http://opt.sauna-shops.ru/545-7-massazhery-dlya-tela/",A1634,"-",H1634,".html")</f>
        <v>http://opt.sauna-shops.ru/545-7-massazhery-dlya-tela/2655-massazher-dlya-tela-refleks.html</v>
      </c>
      <c r="J1634" s="2" t="str">
        <f t="shared" si="40"/>
        <v>http://opt.sauna-shops.ru/545-7-massazhery-dlya-tela/2655-massazher-dlya-tela-refleks.html</v>
      </c>
      <c r="K1634" s="5"/>
    </row>
    <row r="1635" spans="1:11" x14ac:dyDescent="0.25">
      <c r="A1635" s="10">
        <v>2656</v>
      </c>
      <c r="B1635" s="5" t="s">
        <v>6058</v>
      </c>
      <c r="C1635" s="5" t="s">
        <v>3988</v>
      </c>
      <c r="D1635" s="5" t="str">
        <f>HYPERLINK(I1635, C1635)</f>
        <v>Массажер для тела Чудо-Валик</v>
      </c>
      <c r="E1635" s="5" t="s">
        <v>3612</v>
      </c>
      <c r="F1635" s="11" t="s">
        <v>6066</v>
      </c>
      <c r="G1635" s="6">
        <v>2748</v>
      </c>
      <c r="H1635" t="s">
        <v>3989</v>
      </c>
      <c r="I1635" t="str">
        <f>CONCATENATE("http://opt.sauna-shops.ru/545-7-massazhery-dlya-tela/",A1635,"-",H1635,".html")</f>
        <v>http://opt.sauna-shops.ru/545-7-massazhery-dlya-tela/2656-massazher-dlya-tela-chudo-valik.html</v>
      </c>
      <c r="J1635" s="2" t="str">
        <f t="shared" si="40"/>
        <v>http://opt.sauna-shops.ru/545-7-massazhery-dlya-tela/2656-massazher-dlya-tela-chudo-valik.html</v>
      </c>
      <c r="K1635" s="5"/>
    </row>
    <row r="1636" spans="1:11" x14ac:dyDescent="0.25">
      <c r="A1636" s="10">
        <v>2657</v>
      </c>
      <c r="B1636" s="5" t="s">
        <v>6058</v>
      </c>
      <c r="C1636" s="5" t="s">
        <v>3990</v>
      </c>
      <c r="D1636" s="5" t="str">
        <f>HYPERLINK(I1636, C1636)</f>
        <v>Массажер для тела Чудо-ролик</v>
      </c>
      <c r="E1636" s="5" t="s">
        <v>3612</v>
      </c>
      <c r="F1636" s="11" t="s">
        <v>6076</v>
      </c>
      <c r="G1636" s="6">
        <v>2749</v>
      </c>
      <c r="H1636" t="s">
        <v>3991</v>
      </c>
      <c r="I1636" t="str">
        <f>CONCATENATE("http://opt.sauna-shops.ru/545-7-massazhery-dlya-tela/",A1636,"-",H1636,".html")</f>
        <v>http://opt.sauna-shops.ru/545-7-massazhery-dlya-tela/2657-massazher-dlya-tela-chudo-rolik.html</v>
      </c>
      <c r="J1636" s="2" t="str">
        <f t="shared" si="40"/>
        <v>http://opt.sauna-shops.ru/545-7-massazhery-dlya-tela/2657-massazher-dlya-tela-chudo-rolik.html</v>
      </c>
      <c r="K1636" s="5"/>
    </row>
    <row r="1637" spans="1:11" x14ac:dyDescent="0.25">
      <c r="A1637" s="10">
        <v>2658</v>
      </c>
      <c r="B1637" s="5" t="s">
        <v>6058</v>
      </c>
      <c r="C1637" s="5" t="s">
        <v>3992</v>
      </c>
      <c r="D1637" s="5" t="str">
        <f>HYPERLINK(I1637, C1637)</f>
        <v>Массажер для теля Чудо мячик</v>
      </c>
      <c r="E1637" s="5" t="s">
        <v>3612</v>
      </c>
      <c r="F1637" s="11" t="s">
        <v>6094</v>
      </c>
      <c r="G1637" s="6">
        <v>2750</v>
      </c>
      <c r="H1637" t="s">
        <v>3993</v>
      </c>
      <c r="I1637" t="str">
        <f>CONCATENATE("http://opt.sauna-shops.ru/545-7-massazhery-dlya-tela/",A1637,"-",H1637,".html")</f>
        <v>http://opt.sauna-shops.ru/545-7-massazhery-dlya-tela/2658-massazher-dlya-telya-chudo-myachik.html</v>
      </c>
      <c r="J1637" s="2" t="str">
        <f t="shared" si="40"/>
        <v>http://opt.sauna-shops.ru/545-7-massazhery-dlya-tela/2658-massazher-dlya-telya-chudo-myachik.html</v>
      </c>
      <c r="K1637" s="5"/>
    </row>
    <row r="1638" spans="1:11" x14ac:dyDescent="0.25">
      <c r="A1638" s="10">
        <v>2659</v>
      </c>
      <c r="B1638" s="5" t="s">
        <v>6058</v>
      </c>
      <c r="C1638" s="5" t="s">
        <v>3994</v>
      </c>
      <c r="D1638" s="5" t="str">
        <f>HYPERLINK(I1638, C1638)</f>
        <v>Чудо банка с шипами (тюльпан)</v>
      </c>
      <c r="E1638" s="5" t="s">
        <v>3612</v>
      </c>
      <c r="F1638" s="11" t="s">
        <v>6082</v>
      </c>
      <c r="G1638" s="6">
        <v>2769</v>
      </c>
      <c r="H1638" t="s">
        <v>3995</v>
      </c>
      <c r="I1638" t="str">
        <f>CONCATENATE("http://opt.sauna-shops.ru/545-7-massazhery-dlya-tela/",A1638,"-",H1638,".html")</f>
        <v>http://opt.sauna-shops.ru/545-7-massazhery-dlya-tela/2659-chudo-banka-s-shipami-tyulpan.html</v>
      </c>
      <c r="J1638" s="2" t="str">
        <f t="shared" si="40"/>
        <v>http://opt.sauna-shops.ru/545-7-massazhery-dlya-tela/2659-chudo-banka-s-shipami-tyulpan.html</v>
      </c>
      <c r="K1638" s="5"/>
    </row>
    <row r="1639" spans="1:11" x14ac:dyDescent="0.25">
      <c r="A1639" s="10">
        <v>2660</v>
      </c>
      <c r="B1639" s="5" t="s">
        <v>6058</v>
      </c>
      <c r="C1639" s="5" t="s">
        <v>3996</v>
      </c>
      <c r="D1639" s="5" t="str">
        <f>HYPERLINK(I1639, C1639)</f>
        <v>Массажер ножной 2й бук с силик. (цветной)</v>
      </c>
      <c r="E1639" s="5" t="s">
        <v>3612</v>
      </c>
      <c r="F1639" s="11" t="s">
        <v>6074</v>
      </c>
      <c r="G1639" s="6">
        <v>2798</v>
      </c>
      <c r="H1639" t="s">
        <v>3997</v>
      </c>
      <c r="I1639" t="str">
        <f>CONCATENATE("http://opt.sauna-shops.ru/545-7-massazhery-dlya-tela/",A1639,"-",H1639,".html")</f>
        <v>http://opt.sauna-shops.ru/545-7-massazhery-dlya-tela/2660-massazher-nozhnoj-2j-buk-s-silik-cvetnoj.html</v>
      </c>
      <c r="J1639" s="2" t="str">
        <f t="shared" si="40"/>
        <v>http://opt.sauna-shops.ru/545-7-massazhery-dlya-tela/2660-massazher-nozhnoj-2j-buk-s-silik-cvetnoj.html</v>
      </c>
      <c r="K1639" s="5"/>
    </row>
    <row r="1640" spans="1:11" x14ac:dyDescent="0.25">
      <c r="A1640" s="10">
        <v>2661</v>
      </c>
      <c r="B1640" s="5" t="s">
        <v>6058</v>
      </c>
      <c r="C1640" s="5" t="s">
        <v>3998</v>
      </c>
      <c r="D1640" s="5" t="str">
        <f>HYPERLINK(I1640, C1640)</f>
        <v>Массажный коврик для ступней.</v>
      </c>
      <c r="E1640" s="5" t="s">
        <v>3612</v>
      </c>
      <c r="F1640" s="11" t="s">
        <v>6140</v>
      </c>
      <c r="G1640" s="6">
        <v>2799</v>
      </c>
      <c r="H1640" t="s">
        <v>3999</v>
      </c>
      <c r="I1640" t="str">
        <f>CONCATENATE("http://opt.sauna-shops.ru/545-7-massazhery-dlya-tela/",A1640,"-",H1640,".html")</f>
        <v>http://opt.sauna-shops.ru/545-7-massazhery-dlya-tela/2661-massazhnyj-kovrik-dlya-stupnej.html</v>
      </c>
      <c r="J1640" s="2" t="str">
        <f t="shared" si="40"/>
        <v>http://opt.sauna-shops.ru/545-7-massazhery-dlya-tela/2661-massazhnyj-kovrik-dlya-stupnej.html</v>
      </c>
      <c r="K1640" s="5"/>
    </row>
    <row r="1641" spans="1:11" x14ac:dyDescent="0.25">
      <c r="A1641" s="10">
        <v>2662</v>
      </c>
      <c r="B1641" s="5" t="s">
        <v>6058</v>
      </c>
      <c r="C1641" s="5" t="s">
        <v>4000</v>
      </c>
      <c r="D1641" s="5" t="str">
        <f>HYPERLINK(I1641, C1641)</f>
        <v>Щетка для рук и ногтей</v>
      </c>
      <c r="E1641" s="5" t="s">
        <v>3612</v>
      </c>
      <c r="F1641" s="11" t="s">
        <v>6110</v>
      </c>
      <c r="G1641" s="6">
        <v>2865</v>
      </c>
      <c r="H1641" t="s">
        <v>4001</v>
      </c>
      <c r="I1641" t="str">
        <f>CONCATENATE("http://opt.sauna-shops.ru/545-7-massazhery-dlya-tela/",A1641,"-",H1641,".html")</f>
        <v>http://opt.sauna-shops.ru/545-7-massazhery-dlya-tela/2662-shhetka-dlya-ruk-i-nogtej.html</v>
      </c>
      <c r="J1641" s="2" t="str">
        <f t="shared" si="40"/>
        <v>http://opt.sauna-shops.ru/545-7-massazhery-dlya-tela/2662-shhetka-dlya-ruk-i-nogtej.html</v>
      </c>
      <c r="K1641" s="5"/>
    </row>
    <row r="1642" spans="1:11" x14ac:dyDescent="0.25">
      <c r="A1642" s="10">
        <v>2663</v>
      </c>
      <c r="B1642" s="5" t="s">
        <v>6058</v>
      </c>
      <c r="C1642" s="5" t="s">
        <v>3616</v>
      </c>
      <c r="D1642" s="5" t="str">
        <f>HYPERLINK(I1642, C1642)</f>
        <v>Пемза морская шлифованная</v>
      </c>
      <c r="E1642" s="5" t="s">
        <v>3612</v>
      </c>
      <c r="F1642" s="11" t="s">
        <v>6110</v>
      </c>
      <c r="G1642" s="6">
        <v>2877</v>
      </c>
      <c r="H1642" t="s">
        <v>4002</v>
      </c>
      <c r="I1642" t="str">
        <f>CONCATENATE("http://opt.sauna-shops.ru/545-7-massazhery-dlya-tela/",A1642,"-",H1642,".html")</f>
        <v>http://opt.sauna-shops.ru/545-7-massazhery-dlya-tela/2663-pemza-morskaya-shlifovannaya.html</v>
      </c>
      <c r="J1642" s="2" t="str">
        <f t="shared" si="40"/>
        <v>http://opt.sauna-shops.ru/545-7-massazhery-dlya-tela/2663-pemza-morskaya-shlifovannaya.html</v>
      </c>
      <c r="K1642" s="5"/>
    </row>
    <row r="1643" spans="1:11" x14ac:dyDescent="0.25">
      <c r="A1643" s="10">
        <v>2664</v>
      </c>
      <c r="B1643" s="5" t="s">
        <v>6058</v>
      </c>
      <c r="C1643" s="5" t="s">
        <v>4003</v>
      </c>
      <c r="D1643" s="5" t="str">
        <f>HYPERLINK(I1643, C1643)</f>
        <v>Мячик массажный в упак.</v>
      </c>
      <c r="E1643" s="5" t="s">
        <v>3612</v>
      </c>
      <c r="F1643" s="11" t="s">
        <v>6098</v>
      </c>
      <c r="G1643" s="6">
        <v>2924</v>
      </c>
      <c r="H1643" t="s">
        <v>4004</v>
      </c>
      <c r="I1643" t="str">
        <f>CONCATENATE("http://opt.sauna-shops.ru/545-7-massazhery-dlya-tela/",A1643,"-",H1643,".html")</f>
        <v>http://opt.sauna-shops.ru/545-7-massazhery-dlya-tela/2664-myachik-massazhnyj-v-upak.html</v>
      </c>
      <c r="J1643" s="2" t="str">
        <f t="shared" si="40"/>
        <v>http://opt.sauna-shops.ru/545-7-massazhery-dlya-tela/2664-myachik-massazhnyj-v-upak.html</v>
      </c>
      <c r="K1643" s="5"/>
    </row>
    <row r="1644" spans="1:11" x14ac:dyDescent="0.25">
      <c r="A1644" s="10">
        <v>2665</v>
      </c>
      <c r="B1644" s="5" t="s">
        <v>6058</v>
      </c>
      <c r="C1644" s="5" t="s">
        <v>4005</v>
      </c>
      <c r="D1644" s="5" t="str">
        <f>HYPERLINK(I1644, C1644)</f>
        <v>Массажер колотушка с чесалкой</v>
      </c>
      <c r="E1644" s="5" t="s">
        <v>3612</v>
      </c>
      <c r="F1644" s="11" t="s">
        <v>6108</v>
      </c>
      <c r="G1644" s="6">
        <v>3075</v>
      </c>
      <c r="H1644" t="s">
        <v>4006</v>
      </c>
      <c r="I1644" t="str">
        <f>CONCATENATE("http://opt.sauna-shops.ru/545-7-massazhery-dlya-tela/",A1644,"-",H1644,".html")</f>
        <v>http://opt.sauna-shops.ru/545-7-massazhery-dlya-tela/2665-massazher-kolotushka-s-chesalkoj.html</v>
      </c>
      <c r="J1644" s="2" t="str">
        <f t="shared" si="40"/>
        <v>http://opt.sauna-shops.ru/545-7-massazhery-dlya-tela/2665-massazher-kolotushka-s-chesalkoj.html</v>
      </c>
      <c r="K1644" s="5"/>
    </row>
    <row r="1645" spans="1:11" x14ac:dyDescent="0.25">
      <c r="A1645" s="10">
        <v>2666</v>
      </c>
      <c r="B1645" s="5" t="s">
        <v>6058</v>
      </c>
      <c r="C1645" s="5" t="s">
        <v>4007</v>
      </c>
      <c r="D1645" s="5" t="str">
        <f>HYPERLINK(I1645, C1645)</f>
        <v>Массажер ленточный (розовые шарики)</v>
      </c>
      <c r="E1645" s="5" t="s">
        <v>3612</v>
      </c>
      <c r="F1645" s="11" t="s">
        <v>6101</v>
      </c>
      <c r="G1645" s="6">
        <v>3076</v>
      </c>
      <c r="H1645" t="s">
        <v>4008</v>
      </c>
      <c r="I1645" t="str">
        <f>CONCATENATE("http://opt.sauna-shops.ru/545-7-massazhery-dlya-tela/",A1645,"-",H1645,".html")</f>
        <v>http://opt.sauna-shops.ru/545-7-massazhery-dlya-tela/2666-massazher-lentochnyj-rozovye-shariki.html</v>
      </c>
      <c r="J1645" s="2" t="str">
        <f t="shared" si="40"/>
        <v>http://opt.sauna-shops.ru/545-7-massazhery-dlya-tela/2666-massazher-lentochnyj-rozovye-shariki.html</v>
      </c>
      <c r="K1645" s="5"/>
    </row>
    <row r="1646" spans="1:11" x14ac:dyDescent="0.25">
      <c r="A1646" s="10">
        <v>2667</v>
      </c>
      <c r="B1646" s="5" t="s">
        <v>6058</v>
      </c>
      <c r="C1646" s="5" t="s">
        <v>4009</v>
      </c>
      <c r="D1646" s="5" t="str">
        <f>HYPERLINK(I1646, C1646)</f>
        <v>Массажер ленточный с акрил. шипами</v>
      </c>
      <c r="E1646" s="5" t="s">
        <v>3612</v>
      </c>
      <c r="F1646" s="11" t="s">
        <v>6086</v>
      </c>
      <c r="G1646" s="6">
        <v>3077</v>
      </c>
      <c r="H1646" t="s">
        <v>4010</v>
      </c>
      <c r="I1646" t="str">
        <f>CONCATENATE("http://opt.sauna-shops.ru/545-7-massazhery-dlya-tela/",A1646,"-",H1646,".html")</f>
        <v>http://opt.sauna-shops.ru/545-7-massazhery-dlya-tela/2667-massazher-lentochnyj-s-akril-shipami.html</v>
      </c>
      <c r="J1646" s="2" t="str">
        <f t="shared" si="40"/>
        <v>http://opt.sauna-shops.ru/545-7-massazhery-dlya-tela/2667-massazher-lentochnyj-s-akril-shipami.html</v>
      </c>
      <c r="K1646" s="5"/>
    </row>
    <row r="1647" spans="1:11" x14ac:dyDescent="0.25">
      <c r="A1647" s="10">
        <v>2668</v>
      </c>
      <c r="B1647" s="5" t="s">
        <v>6058</v>
      </c>
      <c r="C1647" s="5" t="s">
        <v>4011</v>
      </c>
      <c r="D1647" s="5" t="str">
        <f>HYPERLINK(I1647, C1647)</f>
        <v>Массажер ленточный с акрил. шипами (комби)</v>
      </c>
      <c r="E1647" s="5" t="s">
        <v>3612</v>
      </c>
      <c r="F1647" s="11" t="s">
        <v>6077</v>
      </c>
      <c r="G1647" s="6">
        <v>3078</v>
      </c>
      <c r="H1647" t="s">
        <v>4012</v>
      </c>
      <c r="I1647" t="str">
        <f>CONCATENATE("http://opt.sauna-shops.ru/545-7-massazhery-dlya-tela/",A1647,"-",H1647,".html")</f>
        <v>http://opt.sauna-shops.ru/545-7-massazhery-dlya-tela/2668-massazher-lentochnyj-s-akril-shipami-kombi.html</v>
      </c>
      <c r="J1647" s="2" t="str">
        <f t="shared" si="40"/>
        <v>http://opt.sauna-shops.ru/545-7-massazhery-dlya-tela/2668-massazher-lentochnyj-s-akril-shipami-kombi.html</v>
      </c>
      <c r="K1647" s="5"/>
    </row>
    <row r="1648" spans="1:11" x14ac:dyDescent="0.25">
      <c r="A1648" s="10">
        <v>2669</v>
      </c>
      <c r="B1648" s="5" t="s">
        <v>6058</v>
      </c>
      <c r="C1648" s="5" t="s">
        <v>4013</v>
      </c>
      <c r="D1648" s="5" t="str">
        <f>HYPERLINK(I1648, C1648)</f>
        <v>Орган плодородия из можжевельника бол.</v>
      </c>
      <c r="E1648" s="5" t="s">
        <v>3612</v>
      </c>
      <c r="F1648" s="11" t="s">
        <v>6123</v>
      </c>
      <c r="G1648" s="6">
        <v>3087</v>
      </c>
      <c r="H1648" t="s">
        <v>4014</v>
      </c>
      <c r="I1648" t="str">
        <f>CONCATENATE("http://opt.sauna-shops.ru/545-7-massazhery-dlya-tela/",A1648,"-",H1648,".html")</f>
        <v>http://opt.sauna-shops.ru/545-7-massazhery-dlya-tela/2669-organ-plodorodiya-iz-mozhzhevelnika-bol.html</v>
      </c>
      <c r="J1648" s="2" t="str">
        <f t="shared" si="40"/>
        <v>http://opt.sauna-shops.ru/545-7-massazhery-dlya-tela/2669-organ-plodorodiya-iz-mozhzhevelnika-bol.html</v>
      </c>
      <c r="K1648" s="5"/>
    </row>
    <row r="1649" spans="1:11" x14ac:dyDescent="0.25">
      <c r="A1649" s="10">
        <v>2670</v>
      </c>
      <c r="B1649" s="5" t="s">
        <v>6058</v>
      </c>
      <c r="C1649" s="5" t="s">
        <v>4015</v>
      </c>
      <c r="D1649" s="5" t="str">
        <f>HYPERLINK(I1649, C1649)</f>
        <v>Орган плодородия из можжевельника мал.</v>
      </c>
      <c r="E1649" s="5" t="s">
        <v>3612</v>
      </c>
      <c r="F1649" s="11" t="s">
        <v>6250</v>
      </c>
      <c r="G1649" s="6">
        <v>3089</v>
      </c>
      <c r="H1649" t="s">
        <v>4016</v>
      </c>
      <c r="I1649" t="str">
        <f>CONCATENATE("http://opt.sauna-shops.ru/545-7-massazhery-dlya-tela/",A1649,"-",H1649,".html")</f>
        <v>http://opt.sauna-shops.ru/545-7-massazhery-dlya-tela/2670-organ-plodorodiya-iz-mozhzhevelnika-mal.html</v>
      </c>
      <c r="J1649" s="2" t="str">
        <f t="shared" si="40"/>
        <v>http://opt.sauna-shops.ru/545-7-massazhery-dlya-tela/2670-organ-plodorodiya-iz-mozhzhevelnika-mal.html</v>
      </c>
      <c r="K1649" s="5"/>
    </row>
    <row r="1650" spans="1:11" x14ac:dyDescent="0.25">
      <c r="A1650" s="10">
        <v>2671</v>
      </c>
      <c r="B1650" s="5" t="s">
        <v>6058</v>
      </c>
      <c r="C1650" s="5" t="s">
        <v>4017</v>
      </c>
      <c r="D1650" s="5" t="str">
        <f>HYPERLINK(I1650, C1650)</f>
        <v>Варежка силикон  с массажными шариками</v>
      </c>
      <c r="E1650" s="5" t="s">
        <v>3612</v>
      </c>
      <c r="F1650" s="11" t="s">
        <v>6064</v>
      </c>
      <c r="G1650" s="6">
        <v>3104</v>
      </c>
      <c r="H1650" t="s">
        <v>4018</v>
      </c>
      <c r="I1650" t="str">
        <f>CONCATENATE("http://opt.sauna-shops.ru/545-7-massazhery-dlya-tela/",A1650,"-",H1650,".html")</f>
        <v>http://opt.sauna-shops.ru/545-7-massazhery-dlya-tela/2671-varezhka-silikon-s-massazhnymi-sharikami.html</v>
      </c>
      <c r="J1650" s="2" t="str">
        <f t="shared" ref="J1650:J1674" si="41">HYPERLINK(I1650)</f>
        <v>http://opt.sauna-shops.ru/545-7-massazhery-dlya-tela/2671-varezhka-silikon-s-massazhnymi-sharikami.html</v>
      </c>
      <c r="K1650" s="5"/>
    </row>
    <row r="1651" spans="1:11" x14ac:dyDescent="0.25">
      <c r="A1651" s="10">
        <v>2672</v>
      </c>
      <c r="B1651" s="5" t="s">
        <v>6058</v>
      </c>
      <c r="C1651" s="5" t="s">
        <v>4019</v>
      </c>
      <c r="D1651" s="5" t="str">
        <f>HYPERLINK(I1651, C1651)</f>
        <v>Массажер для ног двойной, бук 2-ролика</v>
      </c>
      <c r="E1651" s="5" t="s">
        <v>3612</v>
      </c>
      <c r="F1651" s="11" t="s">
        <v>6065</v>
      </c>
      <c r="G1651" s="6">
        <v>3152</v>
      </c>
      <c r="H1651" t="s">
        <v>4020</v>
      </c>
      <c r="I1651" t="str">
        <f>CONCATENATE("http://opt.sauna-shops.ru/545-7-massazhery-dlya-tela/",A1651,"-",H1651,".html")</f>
        <v>http://opt.sauna-shops.ru/545-7-massazhery-dlya-tela/2672-massazher-dlya-nog-dvojnoj-buk-2-rolika.html</v>
      </c>
      <c r="J1651" s="2" t="str">
        <f t="shared" si="41"/>
        <v>http://opt.sauna-shops.ru/545-7-massazhery-dlya-tela/2672-massazher-dlya-nog-dvojnoj-buk-2-rolika.html</v>
      </c>
      <c r="K1651" s="5"/>
    </row>
    <row r="1652" spans="1:11" x14ac:dyDescent="0.25">
      <c r="A1652" s="10">
        <v>2673</v>
      </c>
      <c r="B1652" s="5" t="s">
        <v>6058</v>
      </c>
      <c r="C1652" s="5" t="s">
        <v>4021</v>
      </c>
      <c r="D1652" s="5" t="str">
        <f>HYPERLINK(I1652, C1652)</f>
        <v>Массажер для ног двойной (бук узк. 1 ролик)</v>
      </c>
      <c r="E1652" s="5" t="s">
        <v>3612</v>
      </c>
      <c r="F1652" s="11" t="s">
        <v>6066</v>
      </c>
      <c r="G1652" s="6">
        <v>3153</v>
      </c>
      <c r="H1652" t="s">
        <v>4022</v>
      </c>
      <c r="I1652" t="str">
        <f>CONCATENATE("http://opt.sauna-shops.ru/545-7-massazhery-dlya-tela/",A1652,"-",H1652,".html")</f>
        <v>http://opt.sauna-shops.ru/545-7-massazhery-dlya-tela/2673-massazher-dlya-nog-dvojnoj-buk-uzk-1-rolik.html</v>
      </c>
      <c r="J1652" s="2" t="str">
        <f t="shared" si="41"/>
        <v>http://opt.sauna-shops.ru/545-7-massazhery-dlya-tela/2673-massazher-dlya-nog-dvojnoj-buk-uzk-1-rolik.html</v>
      </c>
      <c r="K1652" s="5"/>
    </row>
    <row r="1653" spans="1:11" x14ac:dyDescent="0.25">
      <c r="A1653" s="10">
        <v>2674</v>
      </c>
      <c r="B1653" s="5" t="s">
        <v>6058</v>
      </c>
      <c r="C1653" s="5" t="s">
        <v>4023</v>
      </c>
      <c r="D1653" s="5" t="str">
        <f>HYPERLINK(I1653, C1653)</f>
        <v>Морская пемза цветная</v>
      </c>
      <c r="E1653" s="5" t="s">
        <v>3612</v>
      </c>
      <c r="F1653" s="11" t="s">
        <v>6192</v>
      </c>
      <c r="G1653" s="6">
        <v>3157</v>
      </c>
      <c r="H1653" t="s">
        <v>4024</v>
      </c>
      <c r="I1653" t="str">
        <f>CONCATENATE("http://opt.sauna-shops.ru/545-7-massazhery-dlya-tela/",A1653,"-",H1653,".html")</f>
        <v>http://opt.sauna-shops.ru/545-7-massazhery-dlya-tela/2674-morskaya-pemza-cvetnaya.html</v>
      </c>
      <c r="J1653" s="2" t="str">
        <f t="shared" si="41"/>
        <v>http://opt.sauna-shops.ru/545-7-massazhery-dlya-tela/2674-morskaya-pemza-cvetnaya.html</v>
      </c>
      <c r="K1653" s="5"/>
    </row>
    <row r="1654" spans="1:11" x14ac:dyDescent="0.25">
      <c r="A1654" s="10">
        <v>2675</v>
      </c>
      <c r="B1654" s="5" t="s">
        <v>6058</v>
      </c>
      <c r="C1654" s="5" t="s">
        <v>4025</v>
      </c>
      <c r="D1654" s="5" t="str">
        <f>HYPERLINK(I1654, C1654)</f>
        <v>Массажёр антицеллюлитный для живота,бёдер и мышц рук (BODY ROLLER)</v>
      </c>
      <c r="E1654" s="5" t="s">
        <v>3612</v>
      </c>
      <c r="F1654" s="11" t="s">
        <v>6075</v>
      </c>
      <c r="G1654" s="6">
        <v>3296</v>
      </c>
      <c r="H1654" t="s">
        <v>4026</v>
      </c>
      <c r="I1654" t="str">
        <f>CONCATENATE("http://opt.sauna-shops.ru/545-7-massazhery-dlya-tela/",A1654,"-",H1654,".html")</f>
        <v>http://opt.sauna-shops.ru/545-7-massazhery-dlya-tela/2675-massazhyor-anticellyulitnyj-dlya-zhivotabyoder-i-myshc-ruk-body-roller.html</v>
      </c>
      <c r="J1654" s="2" t="str">
        <f t="shared" si="41"/>
        <v>http://opt.sauna-shops.ru/545-7-massazhery-dlya-tela/2675-massazhyor-anticellyulitnyj-dlya-zhivotabyoder-i-myshc-ruk-body-roller.html</v>
      </c>
      <c r="K1654" s="5"/>
    </row>
    <row r="1655" spans="1:11" x14ac:dyDescent="0.25">
      <c r="A1655" s="10">
        <v>2676</v>
      </c>
      <c r="B1655" s="5" t="s">
        <v>6058</v>
      </c>
      <c r="C1655" s="5" t="s">
        <v>4027</v>
      </c>
      <c r="D1655" s="5" t="str">
        <f>HYPERLINK(I1655, C1655)</f>
        <v>Босоножки массажные из бука 38-41</v>
      </c>
      <c r="E1655" s="5" t="s">
        <v>3612</v>
      </c>
      <c r="F1655" s="11" t="s">
        <v>6069</v>
      </c>
      <c r="G1655" s="6" t="s">
        <v>4028</v>
      </c>
      <c r="H1655" t="s">
        <v>4029</v>
      </c>
      <c r="I1655" t="str">
        <f>CONCATENATE("http://opt.sauna-shops.ru/545-7-massazhery-dlya-tela/",A1655,"-",H1655,".html")</f>
        <v>http://opt.sauna-shops.ru/545-7-massazhery-dlya-tela/2676-bosonozhki-massazhnye-iz-buka-38-41.html</v>
      </c>
      <c r="J1655" s="2" t="str">
        <f t="shared" si="41"/>
        <v>http://opt.sauna-shops.ru/545-7-massazhery-dlya-tela/2676-bosonozhki-massazhnye-iz-buka-38-41.html</v>
      </c>
      <c r="K1655" s="5"/>
    </row>
    <row r="1656" spans="1:11" x14ac:dyDescent="0.25">
      <c r="A1656" s="10">
        <v>2677</v>
      </c>
      <c r="B1656" s="5" t="s">
        <v>6058</v>
      </c>
      <c r="C1656" s="5" t="s">
        <v>4030</v>
      </c>
      <c r="D1656" s="5" t="str">
        <f>HYPERLINK(I1656, C1656)</f>
        <v>Вибромассажер для тела с 3-мя насадками (на батарейках)</v>
      </c>
      <c r="E1656" s="5" t="s">
        <v>3612</v>
      </c>
      <c r="F1656" s="11" t="s">
        <v>6083</v>
      </c>
      <c r="G1656" s="6">
        <v>3457</v>
      </c>
      <c r="H1656" t="s">
        <v>4031</v>
      </c>
      <c r="I1656" t="str">
        <f>CONCATENATE("http://opt.sauna-shops.ru/545-7-massazhery-dlya-tela/",A1656,"-",H1656,".html")</f>
        <v>http://opt.sauna-shops.ru/545-7-massazhery-dlya-tela/2677-vibromassazher-dlya-tela-s-3-mya-nasadkami-na-batarejkakh.html</v>
      </c>
      <c r="J1656" s="2" t="str">
        <f t="shared" si="41"/>
        <v>http://opt.sauna-shops.ru/545-7-massazhery-dlya-tela/2677-vibromassazher-dlya-tela-s-3-mya-nasadkami-na-batarejkakh.html</v>
      </c>
      <c r="K1656" s="5"/>
    </row>
    <row r="1657" spans="1:11" x14ac:dyDescent="0.25">
      <c r="A1657" s="10">
        <v>2678</v>
      </c>
      <c r="B1657" s="5" t="s">
        <v>6058</v>
      </c>
      <c r="C1657" s="5" t="s">
        <v>4032</v>
      </c>
      <c r="D1657" s="5" t="str">
        <f>HYPERLINK(I1657, C1657)</f>
        <v>Щетка банная на сплошной ручке из бука (натур. щетина)</v>
      </c>
      <c r="E1657" s="5" t="s">
        <v>3612</v>
      </c>
      <c r="F1657" s="11" t="s">
        <v>6063</v>
      </c>
      <c r="G1657" s="6">
        <v>3590</v>
      </c>
      <c r="H1657" t="s">
        <v>4033</v>
      </c>
      <c r="I1657" t="str">
        <f>CONCATENATE("http://opt.sauna-shops.ru/545-7-massazhery-dlya-tela/",A1657,"-",H1657,".html")</f>
        <v>http://opt.sauna-shops.ru/545-7-massazhery-dlya-tela/2678-shhetka-bannaya-na-sploshnoj-ruchke-iz-buka-natur-shhetina.html</v>
      </c>
      <c r="J1657" s="2" t="str">
        <f t="shared" si="41"/>
        <v>http://opt.sauna-shops.ru/545-7-massazhery-dlya-tela/2678-shhetka-bannaya-na-sploshnoj-ruchke-iz-buka-natur-shhetina.html</v>
      </c>
      <c r="K1657" s="5"/>
    </row>
    <row r="1658" spans="1:11" x14ac:dyDescent="0.25">
      <c r="A1658" s="10">
        <v>2679</v>
      </c>
      <c r="B1658" s="5" t="s">
        <v>6058</v>
      </c>
      <c r="C1658" s="5" t="s">
        <v>4034</v>
      </c>
      <c r="D1658" s="5" t="str">
        <f>HYPERLINK(I1658, C1658)</f>
        <v>Щетка банная на сплошной ручке из бука (натур щетина тампико)</v>
      </c>
      <c r="E1658" s="5" t="s">
        <v>3612</v>
      </c>
      <c r="F1658" s="11" t="s">
        <v>6067</v>
      </c>
      <c r="G1658" s="6">
        <v>3591</v>
      </c>
      <c r="H1658" t="s">
        <v>4035</v>
      </c>
      <c r="I1658" t="str">
        <f>CONCATENATE("http://opt.sauna-shops.ru/545-7-massazhery-dlya-tela/",A1658,"-",H1658,".html")</f>
        <v>http://opt.sauna-shops.ru/545-7-massazhery-dlya-tela/2679-shhetka-bannaya-na-sploshnoj-ruchke-iz-buka-natur-shhetina-tampiko.html</v>
      </c>
      <c r="J1658" s="2" t="str">
        <f t="shared" si="41"/>
        <v>http://opt.sauna-shops.ru/545-7-massazhery-dlya-tela/2679-shhetka-bannaya-na-sploshnoj-ruchke-iz-buka-natur-shhetina-tampiko.html</v>
      </c>
      <c r="K1658" s="5"/>
    </row>
    <row r="1659" spans="1:11" x14ac:dyDescent="0.25">
      <c r="A1659" s="10">
        <v>2680</v>
      </c>
      <c r="B1659" s="5" t="s">
        <v>6058</v>
      </c>
      <c r="C1659" s="5" t="s">
        <v>4036</v>
      </c>
      <c r="D1659" s="5" t="str">
        <f>HYPERLINK(I1659, C1659)</f>
        <v>Лопатка для обуви и чесалка для спины 2в1</v>
      </c>
      <c r="E1659" s="5" t="s">
        <v>3612</v>
      </c>
      <c r="F1659" s="11" t="s">
        <v>6093</v>
      </c>
      <c r="G1659" s="6">
        <v>3683</v>
      </c>
      <c r="H1659" t="s">
        <v>4037</v>
      </c>
      <c r="I1659" t="str">
        <f>CONCATENATE("http://opt.sauna-shops.ru/545-7-massazhery-dlya-tela/",A1659,"-",H1659,".html")</f>
        <v>http://opt.sauna-shops.ru/545-7-massazhery-dlya-tela/2680-lopatka-dlya-obuvi-i-chesalka-dlya-spiny-2v1.html</v>
      </c>
      <c r="J1659" s="2" t="str">
        <f t="shared" si="41"/>
        <v>http://opt.sauna-shops.ru/545-7-massazhery-dlya-tela/2680-lopatka-dlya-obuvi-i-chesalka-dlya-spiny-2v1.html</v>
      </c>
      <c r="K1659" s="5"/>
    </row>
    <row r="1660" spans="1:11" x14ac:dyDescent="0.25">
      <c r="A1660" s="10">
        <v>2681</v>
      </c>
      <c r="B1660" s="5" t="s">
        <v>6058</v>
      </c>
      <c r="C1660" s="5" t="s">
        <v>4038</v>
      </c>
      <c r="D1660" s="5" t="str">
        <f>HYPERLINK(I1660, C1660)</f>
        <v>Массажер антицеллюлитный на пласт. ручке</v>
      </c>
      <c r="E1660" s="5" t="s">
        <v>3612</v>
      </c>
      <c r="F1660" s="11" t="s">
        <v>6066</v>
      </c>
      <c r="G1660" s="6">
        <v>3722</v>
      </c>
      <c r="H1660" t="s">
        <v>4039</v>
      </c>
      <c r="I1660" t="str">
        <f>CONCATENATE("http://opt.sauna-shops.ru/545-7-massazhery-dlya-tela/",A1660,"-",H1660,".html")</f>
        <v>http://opt.sauna-shops.ru/545-7-massazhery-dlya-tela/2681-massazher-anticellyulitnyj-na-plast-ruchke.html</v>
      </c>
      <c r="J1660" s="2" t="str">
        <f t="shared" si="41"/>
        <v>http://opt.sauna-shops.ru/545-7-massazhery-dlya-tela/2681-massazher-anticellyulitnyj-na-plast-ruchke.html</v>
      </c>
      <c r="K1660" s="5"/>
    </row>
    <row r="1661" spans="1:11" x14ac:dyDescent="0.25">
      <c r="A1661" s="10">
        <v>2682</v>
      </c>
      <c r="B1661" s="5" t="s">
        <v>6058</v>
      </c>
      <c r="C1661" s="5" t="s">
        <v>4040</v>
      </c>
      <c r="D1661" s="5" t="str">
        <f>HYPERLINK(I1661, C1661)</f>
        <v>Чесалка бук + силикон массажер</v>
      </c>
      <c r="E1661" s="5" t="s">
        <v>3612</v>
      </c>
      <c r="F1661" s="11" t="s">
        <v>6093</v>
      </c>
      <c r="G1661" s="6">
        <v>3801</v>
      </c>
      <c r="H1661" t="s">
        <v>4041</v>
      </c>
      <c r="I1661" t="str">
        <f>CONCATENATE("http://opt.sauna-shops.ru/545-7-massazhery-dlya-tela/",A1661,"-",H1661,".html")</f>
        <v>http://opt.sauna-shops.ru/545-7-massazhery-dlya-tela/2682-chesalka-buk-silikon-massazher.html</v>
      </c>
      <c r="J1661" s="2" t="str">
        <f t="shared" si="41"/>
        <v>http://opt.sauna-shops.ru/545-7-massazhery-dlya-tela/2682-chesalka-buk-silikon-massazher.html</v>
      </c>
      <c r="K1661" s="5"/>
    </row>
    <row r="1662" spans="1:11" x14ac:dyDescent="0.25">
      <c r="A1662" s="10">
        <v>2683</v>
      </c>
      <c r="B1662" s="5" t="s">
        <v>6058</v>
      </c>
      <c r="C1662" s="5" t="s">
        <v>4042</v>
      </c>
      <c r="D1662" s="5" t="str">
        <f>HYPERLINK(I1662, C1662)</f>
        <v>Валик для ног  мален. (бук) Украина</v>
      </c>
      <c r="E1662" s="5" t="s">
        <v>3612</v>
      </c>
      <c r="F1662" s="11" t="s">
        <v>6250</v>
      </c>
      <c r="G1662" s="6">
        <v>3858</v>
      </c>
      <c r="H1662" t="s">
        <v>4043</v>
      </c>
      <c r="I1662" t="str">
        <f>CONCATENATE("http://opt.sauna-shops.ru/545-7-massazhery-dlya-tela/",A1662,"-",H1662,".html")</f>
        <v>http://opt.sauna-shops.ru/545-7-massazhery-dlya-tela/2683-valik-dlya-nog-malen-buk-ukraina.html</v>
      </c>
      <c r="J1662" s="2" t="str">
        <f t="shared" si="41"/>
        <v>http://opt.sauna-shops.ru/545-7-massazhery-dlya-tela/2683-valik-dlya-nog-malen-buk-ukraina.html</v>
      </c>
      <c r="K1662" s="5"/>
    </row>
    <row r="1663" spans="1:11" x14ac:dyDescent="0.25">
      <c r="A1663" s="10">
        <v>2684</v>
      </c>
      <c r="B1663" s="5" t="s">
        <v>6058</v>
      </c>
      <c r="C1663" s="5" t="s">
        <v>4044</v>
      </c>
      <c r="D1663" s="5" t="str">
        <f>HYPERLINK(I1663, C1663)</f>
        <v>Чесалка из Сибири Арт 03164</v>
      </c>
      <c r="E1663" s="5" t="s">
        <v>3612</v>
      </c>
      <c r="F1663" s="11" t="s">
        <v>6065</v>
      </c>
      <c r="G1663" s="6">
        <v>3876</v>
      </c>
      <c r="H1663" t="s">
        <v>4045</v>
      </c>
      <c r="I1663" t="str">
        <f>CONCATENATE("http://opt.sauna-shops.ru/545-7-massazhery-dlya-tela/",A1663,"-",H1663,".html")</f>
        <v>http://opt.sauna-shops.ru/545-7-massazhery-dlya-tela/2684-chesalka-iz-sibiri-art-03164.html</v>
      </c>
      <c r="J1663" s="2" t="str">
        <f t="shared" si="41"/>
        <v>http://opt.sauna-shops.ru/545-7-massazhery-dlya-tela/2684-chesalka-iz-sibiri-art-03164.html</v>
      </c>
      <c r="K1663" s="5"/>
    </row>
    <row r="1664" spans="1:11" x14ac:dyDescent="0.25">
      <c r="A1664" s="10">
        <v>2685</v>
      </c>
      <c r="B1664" s="5" t="s">
        <v>6058</v>
      </c>
      <c r="C1664" s="5" t="s">
        <v>4046</v>
      </c>
      <c r="D1664" s="5" t="str">
        <f>HYPERLINK(I1664, C1664)</f>
        <v>Щетка для тела из натур щетины без ручек</v>
      </c>
      <c r="E1664" s="5" t="s">
        <v>3612</v>
      </c>
      <c r="F1664" s="11" t="s">
        <v>6067</v>
      </c>
      <c r="G1664" s="6">
        <v>3879</v>
      </c>
      <c r="H1664" t="s">
        <v>4047</v>
      </c>
      <c r="I1664" t="str">
        <f>CONCATENATE("http://opt.sauna-shops.ru/545-7-massazhery-dlya-tela/",A1664,"-",H1664,".html")</f>
        <v>http://opt.sauna-shops.ru/545-7-massazhery-dlya-tela/2685-shhetka-dlya-tela-iz-natur-shhetiny.html</v>
      </c>
      <c r="J1664" s="2" t="str">
        <f t="shared" si="41"/>
        <v>http://opt.sauna-shops.ru/545-7-massazhery-dlya-tela/2685-shhetka-dlya-tela-iz-natur-shhetiny.html</v>
      </c>
      <c r="K1664" s="5"/>
    </row>
    <row r="1665" spans="1:11" x14ac:dyDescent="0.25">
      <c r="A1665" s="10">
        <v>2686</v>
      </c>
      <c r="B1665" s="5" t="s">
        <v>6058</v>
      </c>
      <c r="C1665" s="5" t="s">
        <v>4048</v>
      </c>
      <c r="D1665" s="5" t="str">
        <f>HYPERLINK(I1665, C1665)</f>
        <v>Щетка для тела из натур. щетины ( Тампико)</v>
      </c>
      <c r="E1665" s="5" t="s">
        <v>3612</v>
      </c>
      <c r="F1665" s="11" t="s">
        <v>6064</v>
      </c>
      <c r="G1665" s="6">
        <v>3880</v>
      </c>
      <c r="H1665" t="s">
        <v>4049</v>
      </c>
      <c r="I1665" t="str">
        <f>CONCATENATE("http://opt.sauna-shops.ru/545-7-massazhery-dlya-tela/",A1665,"-",H1665,".html")</f>
        <v>http://opt.sauna-shops.ru/545-7-massazhery-dlya-tela/2686-shhetka-dlya-tela-iz-natur-shhetiny-tampiko.html</v>
      </c>
      <c r="J1665" s="2" t="str">
        <f t="shared" si="41"/>
        <v>http://opt.sauna-shops.ru/545-7-massazhery-dlya-tela/2686-shhetka-dlya-tela-iz-natur-shhetiny-tampiko.html</v>
      </c>
      <c r="K1665" s="5"/>
    </row>
    <row r="1666" spans="1:11" x14ac:dyDescent="0.25">
      <c r="A1666" s="10">
        <v>2727</v>
      </c>
      <c r="B1666" s="5" t="s">
        <v>6058</v>
      </c>
      <c r="C1666" s="5" t="s">
        <v>4132</v>
      </c>
      <c r="D1666" s="5" t="str">
        <f>HYPERLINK(I1666, C1666)</f>
        <v>Сибирь ПА 1 105 Пилка для ног  большая абразивная  40 х 235мм</v>
      </c>
      <c r="E1666" s="5" t="s">
        <v>3612</v>
      </c>
      <c r="F1666" s="11" t="s">
        <v>6182</v>
      </c>
      <c r="G1666" s="6">
        <v>9729</v>
      </c>
      <c r="H1666" t="s">
        <v>4133</v>
      </c>
      <c r="I1666" t="str">
        <f>CONCATENATE("http://opt.sauna-shops.ru/545-7-massazhery-dlya-tela/",A1666,"-",H1666,".html")</f>
        <v>http://opt.sauna-shops.ru/545-7-massazhery-dlya-tela/2727-tyorka-dlya-nog-na-dereve.html</v>
      </c>
      <c r="J1666" s="2" t="str">
        <f t="shared" si="41"/>
        <v>http://opt.sauna-shops.ru/545-7-massazhery-dlya-tela/2727-tyorka-dlya-nog-na-dereve.html</v>
      </c>
      <c r="K1666" s="5"/>
    </row>
    <row r="1667" spans="1:11" x14ac:dyDescent="0.25">
      <c r="A1667" s="10">
        <v>3352</v>
      </c>
      <c r="B1667" s="5" t="s">
        <v>6058</v>
      </c>
      <c r="C1667" s="5" t="s">
        <v>5382</v>
      </c>
      <c r="D1667" s="5" t="str">
        <f>HYPERLINK(I1667, C1667)</f>
        <v>Массажер антицеллюлитный для тела + съемная ручка</v>
      </c>
      <c r="E1667" s="5" t="s">
        <v>3612</v>
      </c>
      <c r="F1667" s="11" t="s">
        <v>6094</v>
      </c>
      <c r="G1667" s="6">
        <v>4120</v>
      </c>
      <c r="H1667" t="s">
        <v>5383</v>
      </c>
      <c r="I1667" t="str">
        <f>CONCATENATE("http://opt.sauna-shops.ru/545-7-massazhery-dlya-tela/",A1667,"-",H1667,".html")</f>
        <v>http://opt.sauna-shops.ru/545-7-massazhery-dlya-tela/3352-massazher-anticellyulitnyj-dlya-tela-semnaya-ruchka.html</v>
      </c>
      <c r="J1667" s="2" t="str">
        <f t="shared" si="41"/>
        <v>http://opt.sauna-shops.ru/545-7-massazhery-dlya-tela/3352-massazher-anticellyulitnyj-dlya-tela-semnaya-ruchka.html</v>
      </c>
      <c r="K1667" s="5"/>
    </row>
    <row r="1668" spans="1:11" x14ac:dyDescent="0.25">
      <c r="A1668" s="10">
        <v>3365</v>
      </c>
      <c r="B1668" s="5" t="s">
        <v>6058</v>
      </c>
      <c r="C1668" s="5" t="s">
        <v>5406</v>
      </c>
      <c r="D1668" s="5" t="str">
        <f>HYPERLINK(I1668, C1668)</f>
        <v>Сибирь  ЛП 1401 Лопатка деревянная фасонная</v>
      </c>
      <c r="E1668" s="5" t="s">
        <v>3612</v>
      </c>
      <c r="F1668" s="11" t="s">
        <v>6206</v>
      </c>
      <c r="G1668" s="6">
        <v>4132</v>
      </c>
      <c r="H1668" t="s">
        <v>5407</v>
      </c>
      <c r="I1668" t="str">
        <f>CONCATENATE("http://opt.sauna-shops.ru/545-7-massazhery-dlya-tela/",A1668,"-",H1668,".html")</f>
        <v>http://opt.sauna-shops.ru/545-7-massazhery-dlya-tela/3365-sibir-lp-1401-lopatka-derevyannaya-fasonnaya.html</v>
      </c>
      <c r="J1668" s="2" t="str">
        <f t="shared" si="41"/>
        <v>http://opt.sauna-shops.ru/545-7-massazhery-dlya-tela/3365-sibir-lp-1401-lopatka-derevyannaya-fasonnaya.html</v>
      </c>
      <c r="K1668" s="5"/>
    </row>
    <row r="1669" spans="1:11" x14ac:dyDescent="0.25">
      <c r="A1669" s="10">
        <v>3366</v>
      </c>
      <c r="B1669" s="5" t="s">
        <v>6058</v>
      </c>
      <c r="C1669" s="5" t="s">
        <v>5408</v>
      </c>
      <c r="D1669" s="5" t="str">
        <f>HYPERLINK(I1669, C1669)</f>
        <v>Сибирь  ПА1204 Пилка для ног малая 40 х 100мм</v>
      </c>
      <c r="E1669" s="5" t="s">
        <v>3612</v>
      </c>
      <c r="F1669" s="11" t="s">
        <v>6219</v>
      </c>
      <c r="G1669" s="6">
        <v>4133</v>
      </c>
      <c r="H1669" t="s">
        <v>5409</v>
      </c>
      <c r="I1669" t="str">
        <f>CONCATENATE("http://opt.sauna-shops.ru/545-7-massazhery-dlya-tela/",A1669,"-",H1669,".html")</f>
        <v>http://opt.sauna-shops.ru/545-7-massazhery-dlya-tela/3366-sibir-pa1204-pilka-dlya-nog-malaya-40-kh-100mm.html</v>
      </c>
      <c r="J1669" s="2" t="str">
        <f t="shared" si="41"/>
        <v>http://opt.sauna-shops.ru/545-7-massazhery-dlya-tela/3366-sibir-pa1204-pilka-dlya-nog-malaya-40-kh-100mm.html</v>
      </c>
      <c r="K1669" s="5"/>
    </row>
    <row r="1670" spans="1:11" x14ac:dyDescent="0.25">
      <c r="A1670" s="10">
        <v>3367</v>
      </c>
      <c r="B1670" s="5" t="s">
        <v>6058</v>
      </c>
      <c r="C1670" s="5" t="s">
        <v>5410</v>
      </c>
      <c r="D1670" s="5" t="str">
        <f>HYPERLINK(I1670, C1670)</f>
        <v>Сибирь ЛЖ 15 01 Ложка деревянная</v>
      </c>
      <c r="E1670" s="5" t="s">
        <v>3612</v>
      </c>
      <c r="F1670" s="11" t="s">
        <v>6192</v>
      </c>
      <c r="G1670" s="6">
        <v>4134</v>
      </c>
      <c r="H1670" t="s">
        <v>5411</v>
      </c>
      <c r="I1670" t="str">
        <f>CONCATENATE("http://opt.sauna-shops.ru/545-7-massazhery-dlya-tela/",A1670,"-",H1670,".html")</f>
        <v>http://opt.sauna-shops.ru/545-7-massazhery-dlya-tela/3367-sibir-lzh-15-01-lozhka-derevyannaya.html</v>
      </c>
      <c r="J1670" s="2" t="str">
        <f t="shared" si="41"/>
        <v>http://opt.sauna-shops.ru/545-7-massazhery-dlya-tela/3367-sibir-lzh-15-01-lozhka-derevyannaya.html</v>
      </c>
      <c r="K1670" s="5"/>
    </row>
    <row r="1671" spans="1:11" x14ac:dyDescent="0.25">
      <c r="A1671" s="10">
        <v>3369</v>
      </c>
      <c r="B1671" s="5" t="s">
        <v>6058</v>
      </c>
      <c r="C1671" s="5" t="s">
        <v>5414</v>
      </c>
      <c r="D1671" s="5" t="str">
        <f>HYPERLINK(I1671, C1671)</f>
        <v>Сибирь ПА 1106 Пилка для ног фасонная Размер 6 х 45 х 250 мм наждачка зернистость 150 х 80 пр-во kingspor Германия</v>
      </c>
      <c r="E1671" s="5" t="s">
        <v>3612</v>
      </c>
      <c r="F1671" s="11" t="s">
        <v>6097</v>
      </c>
      <c r="G1671" s="6">
        <v>4136</v>
      </c>
      <c r="H1671" t="s">
        <v>5415</v>
      </c>
      <c r="I1671" t="str">
        <f>CONCATENATE("http://opt.sauna-shops.ru/545-7-massazhery-dlya-tela/",A1671,"-",H1671,".html")</f>
        <v>http://opt.sauna-shops.ru/545-7-massazhery-dlya-tela/3369-sibir-pa-1106-pilka-dlya-nog-fasonnaya-razmer-6-kh-45-kh-250-mm-nazhdachka-zernistost-150-kh-80-pr-vo-kingspor-germaniya.html</v>
      </c>
      <c r="J1671" s="2" t="str">
        <f t="shared" si="41"/>
        <v>http://opt.sauna-shops.ru/545-7-massazhery-dlya-tela/3369-sibir-pa-1106-pilka-dlya-nog-fasonnaya-razmer-6-kh-45-kh-250-mm-nazhdachka-zernistost-150-kh-80-pr-vo-kingspor-germaniya.html</v>
      </c>
      <c r="K1671" s="5"/>
    </row>
    <row r="1672" spans="1:11" x14ac:dyDescent="0.25">
      <c r="A1672" s="10">
        <v>3437</v>
      </c>
      <c r="B1672" s="5" t="s">
        <v>6058</v>
      </c>
      <c r="C1672" s="5" t="s">
        <v>5550</v>
      </c>
      <c r="D1672" s="5" t="str">
        <f>HYPERLINK(I1672, C1672)</f>
        <v>Массаже медицинский для тела ЛИДЕР ( 2 колеса)</v>
      </c>
      <c r="E1672" s="5" t="s">
        <v>3612</v>
      </c>
      <c r="F1672" s="11" t="s">
        <v>6077</v>
      </c>
      <c r="G1672" s="6">
        <v>4201</v>
      </c>
      <c r="H1672" t="s">
        <v>5551</v>
      </c>
      <c r="I1672" t="str">
        <f>CONCATENATE("http://opt.sauna-shops.ru/545-7-massazhery-dlya-tela/",A1672,"-",H1672,".html")</f>
        <v>http://opt.sauna-shops.ru/545-7-massazhery-dlya-tela/3437-massazhe-medicinskij-dlya-tela-lider-2-kolesa.html</v>
      </c>
      <c r="J1672" s="2" t="str">
        <f t="shared" si="41"/>
        <v>http://opt.sauna-shops.ru/545-7-massazhery-dlya-tela/3437-massazhe-medicinskij-dlya-tela-lider-2-kolesa.html</v>
      </c>
      <c r="K1672" s="5"/>
    </row>
    <row r="1673" spans="1:11" x14ac:dyDescent="0.25">
      <c r="A1673" s="10">
        <v>3438</v>
      </c>
      <c r="B1673" s="5" t="s">
        <v>6058</v>
      </c>
      <c r="C1673" s="5" t="s">
        <v>5552</v>
      </c>
      <c r="D1673" s="5" t="str">
        <f>HYPERLINK(I1673, C1673)</f>
        <v>Массажер для тела ЛИДЕР ( Нью) 4 колеса</v>
      </c>
      <c r="E1673" s="5" t="s">
        <v>3612</v>
      </c>
      <c r="F1673" s="11" t="s">
        <v>6079</v>
      </c>
      <c r="G1673" s="6">
        <v>4202</v>
      </c>
      <c r="H1673" t="s">
        <v>5553</v>
      </c>
      <c r="I1673" t="str">
        <f>CONCATENATE("http://opt.sauna-shops.ru/545-7-massazhery-dlya-tela/",A1673,"-",H1673,".html")</f>
        <v>http://opt.sauna-shops.ru/545-7-massazhery-dlya-tela/3438-massazher-dlya-tela-lider-nyu-4-kolesa.html</v>
      </c>
      <c r="J1673" s="2" t="str">
        <f t="shared" si="41"/>
        <v>http://opt.sauna-shops.ru/545-7-massazhery-dlya-tela/3438-massazher-dlya-tela-lider-nyu-4-kolesa.html</v>
      </c>
      <c r="K1673" s="5"/>
    </row>
    <row r="1674" spans="1:11" x14ac:dyDescent="0.25">
      <c r="A1674" s="10">
        <v>3464</v>
      </c>
      <c r="B1674" s="5" t="s">
        <v>6058</v>
      </c>
      <c r="C1674" s="5" t="s">
        <v>5604</v>
      </c>
      <c r="D1674" s="5" t="str">
        <f>HYPERLINK(I1674, C1674)</f>
        <v>Чудо - банка  для тела  Тюльпан для интенсивного воздействия</v>
      </c>
      <c r="E1674" s="5" t="s">
        <v>3612</v>
      </c>
      <c r="F1674" s="11" t="s">
        <v>6081</v>
      </c>
      <c r="G1674" s="6">
        <v>4229</v>
      </c>
      <c r="H1674" t="s">
        <v>5605</v>
      </c>
      <c r="I1674" t="str">
        <f>CONCATENATE("http://opt.sauna-shops.ru/545-7-massazhery-dlya-tela/",A1674,"-",H1674,".html")</f>
        <v>http://opt.sauna-shops.ru/545-7-massazhery-dlya-tela/3464-chudo-banka-dlya-tela-tyulpan-dlya-intensivnogo-vozdejstviya.html</v>
      </c>
      <c r="J1674" s="2" t="str">
        <f t="shared" si="41"/>
        <v>http://opt.sauna-shops.ru/545-7-massazhery-dlya-tela/3464-chudo-banka-dlya-tela-tyulpan-dlya-intensivnogo-vozdejstviya.html</v>
      </c>
      <c r="K1674" s="5"/>
    </row>
    <row r="1675" spans="1:11" x14ac:dyDescent="0.25">
      <c r="A1675" s="10">
        <v>1822</v>
      </c>
      <c r="B1675" s="5" t="s">
        <v>6058</v>
      </c>
      <c r="C1675" s="5" t="s">
        <v>2702</v>
      </c>
      <c r="D1675" s="5" t="str">
        <f>HYPERLINK(I1675, C1675)</f>
        <v>Скраб для бани на меду</v>
      </c>
      <c r="E1675" s="5" t="s">
        <v>2703</v>
      </c>
      <c r="F1675" s="11" t="s">
        <v>6250</v>
      </c>
      <c r="G1675" s="6">
        <v>9129</v>
      </c>
      <c r="H1675" t="s">
        <v>2704</v>
      </c>
      <c r="I1675" t="str">
        <f>CONCATENATE("http://opt.sauna-shops.ru/548-9-bannaya-kosmetika/",A1675,"-",H1675,".html")</f>
        <v>http://opt.sauna-shops.ru/548-9-bannaya-kosmetika/1822-skrab-dlya-bani-na-medu.html</v>
      </c>
      <c r="J1675" s="2" t="str">
        <f t="shared" ref="J1675:J1713" si="42">HYPERLINK(I1675)</f>
        <v>http://opt.sauna-shops.ru/548-9-bannaya-kosmetika/1822-skrab-dlya-bani-na-medu.html</v>
      </c>
      <c r="K1675" s="5"/>
    </row>
    <row r="1676" spans="1:11" x14ac:dyDescent="0.25">
      <c r="A1676" s="10">
        <v>1823</v>
      </c>
      <c r="B1676" s="5" t="s">
        <v>6058</v>
      </c>
      <c r="C1676" s="5" t="s">
        <v>2705</v>
      </c>
      <c r="D1676" s="5" t="str">
        <f>HYPERLINK(I1676, C1676)</f>
        <v>Скраб д/бани на меду с коланхоэ и Aloe Vera</v>
      </c>
      <c r="E1676" s="5" t="s">
        <v>2703</v>
      </c>
      <c r="F1676" s="11" t="s">
        <v>6250</v>
      </c>
      <c r="G1676" s="6">
        <v>9128</v>
      </c>
      <c r="H1676" t="s">
        <v>2706</v>
      </c>
      <c r="I1676" t="str">
        <f>CONCATENATE("http://opt.sauna-shops.ru/548-9-bannaya-kosmetika/",A1676,"-",H1676,".html")</f>
        <v>http://opt.sauna-shops.ru/548-9-bannaya-kosmetika/1823-skrab-d-bani-na-medu-s-kolankhoe-i-aloe-vera.html</v>
      </c>
      <c r="J1676" s="2" t="str">
        <f t="shared" si="42"/>
        <v>http://opt.sauna-shops.ru/548-9-bannaya-kosmetika/1823-skrab-d-bani-na-medu-s-kolankhoe-i-aloe-vera.html</v>
      </c>
      <c r="K1676" s="5"/>
    </row>
    <row r="1677" spans="1:11" x14ac:dyDescent="0.25">
      <c r="A1677" s="10">
        <v>1824</v>
      </c>
      <c r="B1677" s="5" t="s">
        <v>6058</v>
      </c>
      <c r="C1677" s="5" t="s">
        <v>2707</v>
      </c>
      <c r="D1677" s="5" t="str">
        <f>HYPERLINK(I1677, C1677)</f>
        <v>Скраб для бани на меду с мятой и можжевельником</v>
      </c>
      <c r="E1677" s="5" t="s">
        <v>2703</v>
      </c>
      <c r="F1677" s="11" t="s">
        <v>6250</v>
      </c>
      <c r="G1677" s="6">
        <v>9132</v>
      </c>
      <c r="H1677" t="s">
        <v>2708</v>
      </c>
      <c r="I1677" t="str">
        <f>CONCATENATE("http://opt.sauna-shops.ru/548-9-bannaya-kosmetika/",A1677,"-",H1677,".html")</f>
        <v>http://opt.sauna-shops.ru/548-9-bannaya-kosmetika/1824-skrab-dlya-bani-na-medu-s-myatoj-i-mozhzhevelnikom.html</v>
      </c>
      <c r="J1677" s="2" t="str">
        <f t="shared" si="42"/>
        <v>http://opt.sauna-shops.ru/548-9-bannaya-kosmetika/1824-skrab-dlya-bani-na-medu-s-myatoj-i-mozhzhevelnikom.html</v>
      </c>
      <c r="K1677" s="5"/>
    </row>
    <row r="1678" spans="1:11" x14ac:dyDescent="0.25">
      <c r="A1678" s="10">
        <v>1825</v>
      </c>
      <c r="B1678" s="5" t="s">
        <v>6058</v>
      </c>
      <c r="C1678" s="5" t="s">
        <v>2709</v>
      </c>
      <c r="D1678" s="5" t="str">
        <f>HYPERLINK(I1678, C1678)</f>
        <v>Скраб для бани на меду с молотым кофе</v>
      </c>
      <c r="E1678" s="5" t="s">
        <v>2703</v>
      </c>
      <c r="F1678" s="11" t="s">
        <v>6250</v>
      </c>
      <c r="G1678" s="6">
        <v>9131</v>
      </c>
      <c r="H1678" t="s">
        <v>2710</v>
      </c>
      <c r="I1678" t="str">
        <f>CONCATENATE("http://opt.sauna-shops.ru/548-9-bannaya-kosmetika/",A1678,"-",H1678,".html")</f>
        <v>http://opt.sauna-shops.ru/548-9-bannaya-kosmetika/1825-skrab-dlya-bani-na-medu-s-molotym-kofe.html</v>
      </c>
      <c r="J1678" s="2" t="str">
        <f t="shared" si="42"/>
        <v>http://opt.sauna-shops.ru/548-9-bannaya-kosmetika/1825-skrab-dlya-bani-na-medu-s-molotym-kofe.html</v>
      </c>
      <c r="K1678" s="5"/>
    </row>
    <row r="1679" spans="1:11" x14ac:dyDescent="0.25">
      <c r="A1679" s="10">
        <v>1826</v>
      </c>
      <c r="B1679" s="5" t="s">
        <v>6058</v>
      </c>
      <c r="C1679" s="5" t="s">
        <v>2711</v>
      </c>
      <c r="D1679" s="5" t="str">
        <f>HYPERLINK(I1679, C1679)</f>
        <v>Арома свечи (6шт.) Персик</v>
      </c>
      <c r="E1679" s="5" t="s">
        <v>2703</v>
      </c>
      <c r="F1679" s="11" t="s">
        <v>6110</v>
      </c>
      <c r="G1679" s="6">
        <v>9022</v>
      </c>
      <c r="H1679" t="s">
        <v>2712</v>
      </c>
      <c r="I1679" t="str">
        <f>CONCATENATE("http://opt.sauna-shops.ru/548-9-bannaya-kosmetika/",A1679,"-",H1679,".html")</f>
        <v>http://opt.sauna-shops.ru/548-9-bannaya-kosmetika/1826-aroma-svechi-6sht-persik.html</v>
      </c>
      <c r="J1679" s="2" t="str">
        <f t="shared" si="42"/>
        <v>http://opt.sauna-shops.ru/548-9-bannaya-kosmetika/1826-aroma-svechi-6sht-persik.html</v>
      </c>
      <c r="K1679" s="5"/>
    </row>
    <row r="1680" spans="1:11" x14ac:dyDescent="0.25">
      <c r="A1680" s="10">
        <v>1827</v>
      </c>
      <c r="B1680" s="5" t="s">
        <v>6058</v>
      </c>
      <c r="C1680" s="5" t="s">
        <v>2713</v>
      </c>
      <c r="D1680" s="5" t="str">
        <f>HYPERLINK(I1680, C1680)</f>
        <v>Арома свечи (6шт.) Лимон</v>
      </c>
      <c r="E1680" s="5" t="s">
        <v>2703</v>
      </c>
      <c r="F1680" s="11" t="s">
        <v>6110</v>
      </c>
      <c r="G1680" s="6">
        <v>9020</v>
      </c>
      <c r="H1680" t="s">
        <v>2714</v>
      </c>
      <c r="I1680" t="str">
        <f>CONCATENATE("http://opt.sauna-shops.ru/548-9-bannaya-kosmetika/",A1680,"-",H1680,".html")</f>
        <v>http://opt.sauna-shops.ru/548-9-bannaya-kosmetika/1827-aroma-svechi-6sht-limon.html</v>
      </c>
      <c r="J1680" s="2" t="str">
        <f t="shared" si="42"/>
        <v>http://opt.sauna-shops.ru/548-9-bannaya-kosmetika/1827-aroma-svechi-6sht-limon.html</v>
      </c>
      <c r="K1680" s="5"/>
    </row>
    <row r="1681" spans="1:11" x14ac:dyDescent="0.25">
      <c r="A1681" s="10">
        <v>1828</v>
      </c>
      <c r="B1681" s="5" t="s">
        <v>6058</v>
      </c>
      <c r="C1681" s="5" t="s">
        <v>2715</v>
      </c>
      <c r="D1681" s="5" t="str">
        <f>HYPERLINK(I1681, C1681)</f>
        <v>Арома свечи (6шт.) Ландыш</v>
      </c>
      <c r="E1681" s="5" t="s">
        <v>2703</v>
      </c>
      <c r="F1681" s="11" t="s">
        <v>6110</v>
      </c>
      <c r="G1681" s="6">
        <v>9019</v>
      </c>
      <c r="H1681" t="s">
        <v>2716</v>
      </c>
      <c r="I1681" t="str">
        <f>CONCATENATE("http://opt.sauna-shops.ru/548-9-bannaya-kosmetika/",A1681,"-",H1681,".html")</f>
        <v>http://opt.sauna-shops.ru/548-9-bannaya-kosmetika/1828-aroma-svechi-6sht-landysh.html</v>
      </c>
      <c r="J1681" s="2" t="str">
        <f t="shared" si="42"/>
        <v>http://opt.sauna-shops.ru/548-9-bannaya-kosmetika/1828-aroma-svechi-6sht-landysh.html</v>
      </c>
      <c r="K1681" s="5"/>
    </row>
    <row r="1682" spans="1:11" x14ac:dyDescent="0.25">
      <c r="A1682" s="10">
        <v>1829</v>
      </c>
      <c r="B1682" s="5" t="s">
        <v>6058</v>
      </c>
      <c r="C1682" s="5" t="s">
        <v>2717</v>
      </c>
      <c r="D1682" s="5" t="str">
        <f>HYPERLINK(I1682, C1682)</f>
        <v>Арома свечи (6шт.) Апельсин</v>
      </c>
      <c r="E1682" s="5" t="s">
        <v>2703</v>
      </c>
      <c r="F1682" s="11" t="s">
        <v>6110</v>
      </c>
      <c r="G1682" s="6">
        <v>9013</v>
      </c>
      <c r="H1682" t="s">
        <v>2718</v>
      </c>
      <c r="I1682" t="str">
        <f>CONCATENATE("http://opt.sauna-shops.ru/548-9-bannaya-kosmetika/",A1682,"-",H1682,".html")</f>
        <v>http://opt.sauna-shops.ru/548-9-bannaya-kosmetika/1829-aroma-svechi-6sht-apelsin.html</v>
      </c>
      <c r="J1682" s="2" t="str">
        <f t="shared" si="42"/>
        <v>http://opt.sauna-shops.ru/548-9-bannaya-kosmetika/1829-aroma-svechi-6sht-apelsin.html</v>
      </c>
      <c r="K1682" s="5"/>
    </row>
    <row r="1683" spans="1:11" x14ac:dyDescent="0.25">
      <c r="A1683" s="10">
        <v>1830</v>
      </c>
      <c r="B1683" s="5" t="s">
        <v>6058</v>
      </c>
      <c r="C1683" s="5" t="s">
        <v>2719</v>
      </c>
      <c r="D1683" s="5" t="str">
        <f>HYPERLINK(I1683, C1683)</f>
        <v>Арома свечи (6шт.) Антитабак</v>
      </c>
      <c r="E1683" s="5" t="s">
        <v>2703</v>
      </c>
      <c r="F1683" s="11" t="s">
        <v>6110</v>
      </c>
      <c r="G1683" s="6">
        <v>9012</v>
      </c>
      <c r="H1683" t="s">
        <v>2720</v>
      </c>
      <c r="I1683" t="str">
        <f>CONCATENATE("http://opt.sauna-shops.ru/548-9-bannaya-kosmetika/",A1683,"-",H1683,".html")</f>
        <v>http://opt.sauna-shops.ru/548-9-bannaya-kosmetika/1830-aroma-svechi-6sht-antitabak.html</v>
      </c>
      <c r="J1683" s="2" t="str">
        <f t="shared" si="42"/>
        <v>http://opt.sauna-shops.ru/548-9-bannaya-kosmetika/1830-aroma-svechi-6sht-antitabak.html</v>
      </c>
      <c r="K1683" s="5"/>
    </row>
    <row r="1684" spans="1:11" x14ac:dyDescent="0.25">
      <c r="A1684" s="10">
        <v>1831</v>
      </c>
      <c r="B1684" s="5" t="s">
        <v>6058</v>
      </c>
      <c r="C1684" s="5" t="s">
        <v>2721</v>
      </c>
      <c r="D1684" s="5" t="str">
        <f>HYPERLINK(I1684, C1684)</f>
        <v>Арома свечи (6шт.) Яблоко</v>
      </c>
      <c r="E1684" s="5" t="s">
        <v>2703</v>
      </c>
      <c r="F1684" s="11" t="s">
        <v>6110</v>
      </c>
      <c r="G1684" s="6">
        <v>9025</v>
      </c>
      <c r="H1684" t="s">
        <v>2722</v>
      </c>
      <c r="I1684" t="str">
        <f>CONCATENATE("http://opt.sauna-shops.ru/548-9-bannaya-kosmetika/",A1684,"-",H1684,".html")</f>
        <v>http://opt.sauna-shops.ru/548-9-bannaya-kosmetika/1831-aroma-svechi-6sht-yabloko.html</v>
      </c>
      <c r="J1684" s="2" t="str">
        <f t="shared" si="42"/>
        <v>http://opt.sauna-shops.ru/548-9-bannaya-kosmetika/1831-aroma-svechi-6sht-yabloko.html</v>
      </c>
      <c r="K1684" s="5"/>
    </row>
    <row r="1685" spans="1:11" x14ac:dyDescent="0.25">
      <c r="A1685" s="10">
        <v>1832</v>
      </c>
      <c r="B1685" s="5" t="s">
        <v>6058</v>
      </c>
      <c r="C1685" s="5" t="s">
        <v>2723</v>
      </c>
      <c r="D1685" s="5" t="str">
        <f>HYPERLINK(I1685, C1685)</f>
        <v>Арома свечи (6шт.) Вишня</v>
      </c>
      <c r="E1685" s="5" t="s">
        <v>2703</v>
      </c>
      <c r="F1685" s="11" t="s">
        <v>6110</v>
      </c>
      <c r="G1685" s="6">
        <v>9015</v>
      </c>
      <c r="H1685" t="s">
        <v>2724</v>
      </c>
      <c r="I1685" t="str">
        <f>CONCATENATE("http://opt.sauna-shops.ru/548-9-bannaya-kosmetika/",A1685,"-",H1685,".html")</f>
        <v>http://opt.sauna-shops.ru/548-9-bannaya-kosmetika/1832-aroma-svechi-6sht-vishnya.html</v>
      </c>
      <c r="J1685" s="2" t="str">
        <f t="shared" si="42"/>
        <v>http://opt.sauna-shops.ru/548-9-bannaya-kosmetika/1832-aroma-svechi-6sht-vishnya.html</v>
      </c>
      <c r="K1685" s="5"/>
    </row>
    <row r="1686" spans="1:11" x14ac:dyDescent="0.25">
      <c r="A1686" s="10">
        <v>1833</v>
      </c>
      <c r="B1686" s="5" t="s">
        <v>6058</v>
      </c>
      <c r="C1686" s="5" t="s">
        <v>2725</v>
      </c>
      <c r="D1686" s="5" t="str">
        <f>HYPERLINK(I1686, C1686)</f>
        <v>Арома свечи (6шт.) Жасмин</v>
      </c>
      <c r="E1686" s="5" t="s">
        <v>2703</v>
      </c>
      <c r="F1686" s="11" t="s">
        <v>6110</v>
      </c>
      <c r="G1686" s="6">
        <v>9016</v>
      </c>
      <c r="H1686" t="s">
        <v>2726</v>
      </c>
      <c r="I1686" t="str">
        <f>CONCATENATE("http://opt.sauna-shops.ru/548-9-bannaya-kosmetika/",A1686,"-",H1686,".html")</f>
        <v>http://opt.sauna-shops.ru/548-9-bannaya-kosmetika/1833-aroma-svechi-6sht-zhasmin.html</v>
      </c>
      <c r="J1686" s="2" t="str">
        <f t="shared" si="42"/>
        <v>http://opt.sauna-shops.ru/548-9-bannaya-kosmetika/1833-aroma-svechi-6sht-zhasmin.html</v>
      </c>
      <c r="K1686" s="5"/>
    </row>
    <row r="1687" spans="1:11" x14ac:dyDescent="0.25">
      <c r="A1687" s="10">
        <v>1834</v>
      </c>
      <c r="B1687" s="5" t="s">
        <v>6058</v>
      </c>
      <c r="C1687" s="5" t="s">
        <v>2727</v>
      </c>
      <c r="D1687" s="5" t="str">
        <f>HYPERLINK(I1687, C1687)</f>
        <v>Арома свечи (6шт.) Кокос</v>
      </c>
      <c r="E1687" s="5" t="s">
        <v>2703</v>
      </c>
      <c r="F1687" s="11" t="s">
        <v>6110</v>
      </c>
      <c r="G1687" s="6">
        <v>9017</v>
      </c>
      <c r="H1687" t="s">
        <v>2728</v>
      </c>
      <c r="I1687" t="str">
        <f>CONCATENATE("http://opt.sauna-shops.ru/548-9-bannaya-kosmetika/",A1687,"-",H1687,".html")</f>
        <v>http://opt.sauna-shops.ru/548-9-bannaya-kosmetika/1834-aroma-svechi-6sht-kokos.html</v>
      </c>
      <c r="J1687" s="2" t="str">
        <f t="shared" si="42"/>
        <v>http://opt.sauna-shops.ru/548-9-bannaya-kosmetika/1834-aroma-svechi-6sht-kokos.html</v>
      </c>
      <c r="K1687" s="5"/>
    </row>
    <row r="1688" spans="1:11" x14ac:dyDescent="0.25">
      <c r="A1688" s="10">
        <v>1835</v>
      </c>
      <c r="B1688" s="5" t="s">
        <v>6058</v>
      </c>
      <c r="C1688" s="5" t="s">
        <v>2729</v>
      </c>
      <c r="D1688" s="5" t="str">
        <f>HYPERLINK(I1688, C1688)</f>
        <v>Арома свечи (6шт.) Роза</v>
      </c>
      <c r="E1688" s="5" t="s">
        <v>2703</v>
      </c>
      <c r="F1688" s="11" t="s">
        <v>6110</v>
      </c>
      <c r="G1688" s="6">
        <v>9023</v>
      </c>
      <c r="H1688" t="s">
        <v>2730</v>
      </c>
      <c r="I1688" t="str">
        <f>CONCATENATE("http://opt.sauna-shops.ru/548-9-bannaya-kosmetika/",A1688,"-",H1688,".html")</f>
        <v>http://opt.sauna-shops.ru/548-9-bannaya-kosmetika/1835-aroma-svechi-6sht-roza.html</v>
      </c>
      <c r="J1688" s="2" t="str">
        <f t="shared" si="42"/>
        <v>http://opt.sauna-shops.ru/548-9-bannaya-kosmetika/1835-aroma-svechi-6sht-roza.html</v>
      </c>
      <c r="K1688" s="5"/>
    </row>
    <row r="1689" spans="1:11" x14ac:dyDescent="0.25">
      <c r="A1689" s="10">
        <v>1836</v>
      </c>
      <c r="B1689" s="5" t="s">
        <v>6058</v>
      </c>
      <c r="C1689" s="5" t="s">
        <v>2731</v>
      </c>
      <c r="D1689" s="5" t="str">
        <f>HYPERLINK(I1689, C1689)</f>
        <v>Арома свечи (6шт.) Шоколад</v>
      </c>
      <c r="E1689" s="5" t="s">
        <v>2703</v>
      </c>
      <c r="F1689" s="11" t="s">
        <v>6110</v>
      </c>
      <c r="G1689" s="6">
        <v>9024</v>
      </c>
      <c r="H1689" t="s">
        <v>2732</v>
      </c>
      <c r="I1689" t="str">
        <f>CONCATENATE("http://opt.sauna-shops.ru/548-9-bannaya-kosmetika/",A1689,"-",H1689,".html")</f>
        <v>http://opt.sauna-shops.ru/548-9-bannaya-kosmetika/1836-aroma-svechi-6sht-shokolad.html</v>
      </c>
      <c r="J1689" s="2" t="str">
        <f t="shared" si="42"/>
        <v>http://opt.sauna-shops.ru/548-9-bannaya-kosmetika/1836-aroma-svechi-6sht-shokolad.html</v>
      </c>
      <c r="K1689" s="5"/>
    </row>
    <row r="1690" spans="1:11" x14ac:dyDescent="0.25">
      <c r="A1690" s="10">
        <v>1837</v>
      </c>
      <c r="B1690" s="5" t="s">
        <v>6058</v>
      </c>
      <c r="C1690" s="5" t="s">
        <v>2733</v>
      </c>
      <c r="D1690" s="5" t="str">
        <f>HYPERLINK(I1690, C1690)</f>
        <v>Арома свечи (6шт.) Кофе</v>
      </c>
      <c r="E1690" s="5" t="s">
        <v>2703</v>
      </c>
      <c r="F1690" s="11" t="s">
        <v>6110</v>
      </c>
      <c r="G1690" s="6">
        <v>9018</v>
      </c>
      <c r="H1690" t="s">
        <v>2734</v>
      </c>
      <c r="I1690" t="str">
        <f>CONCATENATE("http://opt.sauna-shops.ru/548-9-bannaya-kosmetika/",A1690,"-",H1690,".html")</f>
        <v>http://opt.sauna-shops.ru/548-9-bannaya-kosmetika/1837-aroma-svechi-6sht-kofe.html</v>
      </c>
      <c r="J1690" s="2" t="str">
        <f t="shared" si="42"/>
        <v>http://opt.sauna-shops.ru/548-9-bannaya-kosmetika/1837-aroma-svechi-6sht-kofe.html</v>
      </c>
      <c r="K1690" s="5"/>
    </row>
    <row r="1691" spans="1:11" x14ac:dyDescent="0.25">
      <c r="A1691" s="10">
        <v>1838</v>
      </c>
      <c r="B1691" s="5" t="s">
        <v>6058</v>
      </c>
      <c r="C1691" s="5" t="s">
        <v>2735</v>
      </c>
      <c r="D1691" s="5" t="str">
        <f>HYPERLINK(I1691, C1691)</f>
        <v>Арома свечи (6шт.) Ваниль</v>
      </c>
      <c r="E1691" s="5" t="s">
        <v>2703</v>
      </c>
      <c r="F1691" s="11" t="s">
        <v>6110</v>
      </c>
      <c r="G1691" s="6">
        <v>9014</v>
      </c>
      <c r="H1691" t="s">
        <v>2736</v>
      </c>
      <c r="I1691" t="str">
        <f>CONCATENATE("http://opt.sauna-shops.ru/548-9-bannaya-kosmetika/",A1691,"-",H1691,".html")</f>
        <v>http://opt.sauna-shops.ru/548-9-bannaya-kosmetika/1838-aroma-svechi-6sht-vanil.html</v>
      </c>
      <c r="J1691" s="2" t="str">
        <f t="shared" si="42"/>
        <v>http://opt.sauna-shops.ru/548-9-bannaya-kosmetika/1838-aroma-svechi-6sht-vanil.html</v>
      </c>
      <c r="K1691" s="5"/>
    </row>
    <row r="1692" spans="1:11" x14ac:dyDescent="0.25">
      <c r="A1692" s="10">
        <v>1839</v>
      </c>
      <c r="B1692" s="5" t="s">
        <v>6058</v>
      </c>
      <c r="C1692" s="5" t="s">
        <v>2737</v>
      </c>
      <c r="D1692" s="5" t="str">
        <f>HYPERLINK(I1692, C1692)</f>
        <v>Арома свечи (6шт.) Морской бриз</v>
      </c>
      <c r="E1692" s="5" t="s">
        <v>2703</v>
      </c>
      <c r="F1692" s="11" t="s">
        <v>6110</v>
      </c>
      <c r="G1692" s="6">
        <v>9021</v>
      </c>
      <c r="H1692" t="s">
        <v>2738</v>
      </c>
      <c r="I1692" t="str">
        <f>CONCATENATE("http://opt.sauna-shops.ru/548-9-bannaya-kosmetika/",A1692,"-",H1692,".html")</f>
        <v>http://opt.sauna-shops.ru/548-9-bannaya-kosmetika/1839-aroma-svechi-6sht-morskoj-briz.html</v>
      </c>
      <c r="J1692" s="2" t="str">
        <f t="shared" si="42"/>
        <v>http://opt.sauna-shops.ru/548-9-bannaya-kosmetika/1839-aroma-svechi-6sht-morskoj-briz.html</v>
      </c>
      <c r="K1692" s="5"/>
    </row>
    <row r="1693" spans="1:11" x14ac:dyDescent="0.25">
      <c r="A1693" s="10">
        <v>1840</v>
      </c>
      <c r="B1693" s="5" t="s">
        <v>6058</v>
      </c>
      <c r="C1693" s="5" t="s">
        <v>2739</v>
      </c>
      <c r="D1693" s="5" t="str">
        <f>HYPERLINK(I1693, C1693)</f>
        <v>Пилинговая соль с натур. маслом Лимона 400 г.</v>
      </c>
      <c r="E1693" s="5" t="s">
        <v>2703</v>
      </c>
      <c r="F1693" s="11" t="s">
        <v>6250</v>
      </c>
      <c r="G1693" s="6">
        <v>9117</v>
      </c>
      <c r="H1693" t="s">
        <v>2740</v>
      </c>
      <c r="I1693" t="str">
        <f>CONCATENATE("http://opt.sauna-shops.ru/548-9-bannaya-kosmetika/",A1693,"-",H1693,".html")</f>
        <v>http://opt.sauna-shops.ru/548-9-bannaya-kosmetika/1840-pilingovaya-sol-s-natur-maslom-limona-400-g.html</v>
      </c>
      <c r="J1693" s="2" t="str">
        <f t="shared" si="42"/>
        <v>http://opt.sauna-shops.ru/548-9-bannaya-kosmetika/1840-pilingovaya-sol-s-natur-maslom-limona-400-g.html</v>
      </c>
      <c r="K1693" s="5"/>
    </row>
    <row r="1694" spans="1:11" x14ac:dyDescent="0.25">
      <c r="A1694" s="10">
        <v>1841</v>
      </c>
      <c r="B1694" s="5" t="s">
        <v>6058</v>
      </c>
      <c r="C1694" s="5" t="s">
        <v>2741</v>
      </c>
      <c r="D1694" s="5" t="str">
        <f>HYPERLINK(I1694, C1694)</f>
        <v>Пилинговая соль с натур. маслом Лаванды 400 г.</v>
      </c>
      <c r="E1694" s="5" t="s">
        <v>2703</v>
      </c>
      <c r="F1694" s="11" t="s">
        <v>6250</v>
      </c>
      <c r="G1694" s="6">
        <v>9116</v>
      </c>
      <c r="H1694" t="s">
        <v>2742</v>
      </c>
      <c r="I1694" t="str">
        <f>CONCATENATE("http://opt.sauna-shops.ru/548-9-bannaya-kosmetika/",A1694,"-",H1694,".html")</f>
        <v>http://opt.sauna-shops.ru/548-9-bannaya-kosmetika/1841-pilingovaya-sol-s-natur-maslom-lavandy-400-g.html</v>
      </c>
      <c r="J1694" s="2" t="str">
        <f t="shared" si="42"/>
        <v>http://opt.sauna-shops.ru/548-9-bannaya-kosmetika/1841-pilingovaya-sol-s-natur-maslom-lavandy-400-g.html</v>
      </c>
      <c r="K1694" s="5"/>
    </row>
    <row r="1695" spans="1:11" x14ac:dyDescent="0.25">
      <c r="A1695" s="10">
        <v>1842</v>
      </c>
      <c r="B1695" s="5" t="s">
        <v>6058</v>
      </c>
      <c r="C1695" s="5" t="s">
        <v>2743</v>
      </c>
      <c r="D1695" s="5" t="str">
        <f>HYPERLINK(I1695, C1695)</f>
        <v>Пилинговая соль с натур. маслом Иланг-иланг 400 г.</v>
      </c>
      <c r="E1695" s="5" t="s">
        <v>2703</v>
      </c>
      <c r="F1695" s="11" t="s">
        <v>6250</v>
      </c>
      <c r="G1695" s="6">
        <v>9115</v>
      </c>
      <c r="H1695" t="s">
        <v>2744</v>
      </c>
      <c r="I1695" t="str">
        <f>CONCATENATE("http://opt.sauna-shops.ru/548-9-bannaya-kosmetika/",A1695,"-",H1695,".html")</f>
        <v>http://opt.sauna-shops.ru/548-9-bannaya-kosmetika/1842-pilingovaya-sol-s-natur-maslom-ilang-ilang-400-g.html</v>
      </c>
      <c r="J1695" s="2" t="str">
        <f t="shared" si="42"/>
        <v>http://opt.sauna-shops.ru/548-9-bannaya-kosmetika/1842-pilingovaya-sol-s-natur-maslom-ilang-ilang-400-g.html</v>
      </c>
      <c r="K1695" s="5"/>
    </row>
    <row r="1696" spans="1:11" x14ac:dyDescent="0.25">
      <c r="A1696" s="10">
        <v>1843</v>
      </c>
      <c r="B1696" s="5" t="s">
        <v>6058</v>
      </c>
      <c r="C1696" s="5" t="s">
        <v>2745</v>
      </c>
      <c r="D1696" s="5" t="str">
        <f>HYPERLINK(I1696, C1696)</f>
        <v>Пилинговая соль с натур. маслом Бергамота 400 г.</v>
      </c>
      <c r="E1696" s="5" t="s">
        <v>2703</v>
      </c>
      <c r="F1696" s="11" t="s">
        <v>6250</v>
      </c>
      <c r="G1696" s="6">
        <v>9114</v>
      </c>
      <c r="H1696" t="s">
        <v>2746</v>
      </c>
      <c r="I1696" t="str">
        <f>CONCATENATE("http://opt.sauna-shops.ru/548-9-bannaya-kosmetika/",A1696,"-",H1696,".html")</f>
        <v>http://opt.sauna-shops.ru/548-9-bannaya-kosmetika/1843-pilingovaya-sol-s-natur-maslom-bergamota-400-g.html</v>
      </c>
      <c r="J1696" s="2" t="str">
        <f t="shared" si="42"/>
        <v>http://opt.sauna-shops.ru/548-9-bannaya-kosmetika/1843-pilingovaya-sol-s-natur-maslom-bergamota-400-g.html</v>
      </c>
      <c r="K1696" s="5"/>
    </row>
    <row r="1697" spans="1:11" x14ac:dyDescent="0.25">
      <c r="A1697" s="10">
        <v>1844</v>
      </c>
      <c r="B1697" s="5" t="s">
        <v>6058</v>
      </c>
      <c r="C1697" s="5" t="s">
        <v>2747</v>
      </c>
      <c r="D1697" s="5" t="str">
        <f>HYPERLINK(I1697, C1697)</f>
        <v>Пилинговая соль с натур. маслом Нероли 400 г.</v>
      </c>
      <c r="E1697" s="5" t="s">
        <v>2703</v>
      </c>
      <c r="F1697" s="11" t="s">
        <v>6250</v>
      </c>
      <c r="G1697" s="6">
        <v>9118</v>
      </c>
      <c r="H1697" t="s">
        <v>2748</v>
      </c>
      <c r="I1697" t="str">
        <f>CONCATENATE("http://opt.sauna-shops.ru/548-9-bannaya-kosmetika/",A1697,"-",H1697,".html")</f>
        <v>http://opt.sauna-shops.ru/548-9-bannaya-kosmetika/1844-pilingovaya-sol-s-natur-maslom-neroli-400-g.html</v>
      </c>
      <c r="J1697" s="2" t="str">
        <f t="shared" si="42"/>
        <v>http://opt.sauna-shops.ru/548-9-bannaya-kosmetika/1844-pilingovaya-sol-s-natur-maslom-neroli-400-g.html</v>
      </c>
      <c r="K1697" s="5"/>
    </row>
    <row r="1698" spans="1:11" x14ac:dyDescent="0.25">
      <c r="A1698" s="10">
        <v>1845</v>
      </c>
      <c r="B1698" s="5" t="s">
        <v>6058</v>
      </c>
      <c r="C1698" s="5" t="s">
        <v>2749</v>
      </c>
      <c r="D1698" s="5" t="str">
        <f>HYPERLINK(I1698, C1698)</f>
        <v>Пилинговая соль с натур. маслом Танжерина 400 г.</v>
      </c>
      <c r="E1698" s="5" t="s">
        <v>2703</v>
      </c>
      <c r="F1698" s="11" t="s">
        <v>6250</v>
      </c>
      <c r="G1698" s="6">
        <v>9119</v>
      </c>
      <c r="H1698" t="s">
        <v>2750</v>
      </c>
      <c r="I1698" t="str">
        <f>CONCATENATE("http://opt.sauna-shops.ru/548-9-bannaya-kosmetika/",A1698,"-",H1698,".html")</f>
        <v>http://opt.sauna-shops.ru/548-9-bannaya-kosmetika/1845-pilingovaya-sol-s-natur-maslom-tanzherina-400-g.html</v>
      </c>
      <c r="J1698" s="2" t="str">
        <f t="shared" si="42"/>
        <v>http://opt.sauna-shops.ru/548-9-bannaya-kosmetika/1845-pilingovaya-sol-s-natur-maslom-tanzherina-400-g.html</v>
      </c>
      <c r="K1698" s="5"/>
    </row>
    <row r="1699" spans="1:11" x14ac:dyDescent="0.25">
      <c r="A1699" s="10">
        <v>1846</v>
      </c>
      <c r="B1699" s="5" t="s">
        <v>6058</v>
      </c>
      <c r="C1699" s="5" t="s">
        <v>2751</v>
      </c>
      <c r="D1699" s="5" t="str">
        <f>HYPERLINK(I1699, C1699)</f>
        <v>Пилинговая соль озера Баскунчак 400 г.</v>
      </c>
      <c r="E1699" s="5" t="s">
        <v>2703</v>
      </c>
      <c r="F1699" s="11" t="s">
        <v>6250</v>
      </c>
      <c r="G1699" s="6">
        <v>9113</v>
      </c>
      <c r="H1699" t="s">
        <v>2752</v>
      </c>
      <c r="I1699" t="str">
        <f>CONCATENATE("http://opt.sauna-shops.ru/548-9-bannaya-kosmetika/",A1699,"-",H1699,".html")</f>
        <v>http://opt.sauna-shops.ru/548-9-bannaya-kosmetika/1846-pilingovaya-sol-ozera-baskunchak-400-g.html</v>
      </c>
      <c r="J1699" s="2" t="str">
        <f t="shared" si="42"/>
        <v>http://opt.sauna-shops.ru/548-9-bannaya-kosmetika/1846-pilingovaya-sol-ozera-baskunchak-400-g.html</v>
      </c>
      <c r="K1699" s="5"/>
    </row>
    <row r="1700" spans="1:11" x14ac:dyDescent="0.25">
      <c r="A1700" s="10">
        <v>1847</v>
      </c>
      <c r="B1700" s="5" t="s">
        <v>6058</v>
      </c>
      <c r="C1700" s="5" t="s">
        <v>2753</v>
      </c>
      <c r="D1700" s="5" t="str">
        <f>HYPERLINK(I1700, C1700)</f>
        <v>Скраб для бани на меду с пихтой</v>
      </c>
      <c r="E1700" s="5" t="s">
        <v>2703</v>
      </c>
      <c r="F1700" s="11" t="s">
        <v>6250</v>
      </c>
      <c r="G1700" s="6">
        <v>9133</v>
      </c>
      <c r="H1700" t="s">
        <v>2754</v>
      </c>
      <c r="I1700" t="str">
        <f>CONCATENATE("http://opt.sauna-shops.ru/548-9-bannaya-kosmetika/",A1700,"-",H1700,".html")</f>
        <v>http://opt.sauna-shops.ru/548-9-bannaya-kosmetika/1847-skrab-dlya-bani-na-medu-s-pikhtoj.html</v>
      </c>
      <c r="J1700" s="2" t="str">
        <f t="shared" si="42"/>
        <v>http://opt.sauna-shops.ru/548-9-bannaya-kosmetika/1847-skrab-dlya-bani-na-medu-s-pikhtoj.html</v>
      </c>
      <c r="K1700" s="5"/>
    </row>
    <row r="1701" spans="1:11" x14ac:dyDescent="0.25">
      <c r="A1701" s="10">
        <v>1848</v>
      </c>
      <c r="B1701" s="5" t="s">
        <v>6058</v>
      </c>
      <c r="C1701" s="5" t="s">
        <v>2755</v>
      </c>
      <c r="D1701" s="5" t="str">
        <f>HYPERLINK(I1701, C1701)</f>
        <v>Скраб для бани на меду с молотой черёмухой (пара)</v>
      </c>
      <c r="E1701" s="5" t="s">
        <v>2703</v>
      </c>
      <c r="F1701" s="11" t="s">
        <v>6250</v>
      </c>
      <c r="G1701" s="6">
        <v>9130</v>
      </c>
      <c r="H1701" t="s">
        <v>2756</v>
      </c>
      <c r="I1701" t="str">
        <f>CONCATENATE("http://opt.sauna-shops.ru/548-9-bannaya-kosmetika/",A1701,"-",H1701,".html")</f>
        <v>http://opt.sauna-shops.ru/548-9-bannaya-kosmetika/1848-skrab-dlya-bani-na-medu-s-molotoj-cheryomukhoj-para.html</v>
      </c>
      <c r="J1701" s="2" t="str">
        <f t="shared" si="42"/>
        <v>http://opt.sauna-shops.ru/548-9-bannaya-kosmetika/1848-skrab-dlya-bani-na-medu-s-molotoj-cheryomukhoj-para.html</v>
      </c>
      <c r="K1701" s="5"/>
    </row>
    <row r="1702" spans="1:11" x14ac:dyDescent="0.25">
      <c r="A1702" s="10">
        <v>1849</v>
      </c>
      <c r="B1702" s="5" t="s">
        <v>6058</v>
      </c>
      <c r="C1702" s="5" t="s">
        <v>2757</v>
      </c>
      <c r="D1702" s="5" t="str">
        <f>HYPERLINK(I1702, C1702)</f>
        <v>Набор дер. ведерко 6085</v>
      </c>
      <c r="E1702" s="5" t="s">
        <v>2703</v>
      </c>
      <c r="F1702" s="11" t="s">
        <v>6250</v>
      </c>
      <c r="G1702" s="6">
        <v>9091</v>
      </c>
      <c r="H1702" t="s">
        <v>2758</v>
      </c>
      <c r="I1702" t="str">
        <f>CONCATENATE("http://opt.sauna-shops.ru/548-9-bannaya-kosmetika/",A1702,"-",H1702,".html")</f>
        <v>http://opt.sauna-shops.ru/548-9-bannaya-kosmetika/1849-nabor-der-vederko-6085.html</v>
      </c>
      <c r="J1702" s="2" t="str">
        <f t="shared" si="42"/>
        <v>http://opt.sauna-shops.ru/548-9-bannaya-kosmetika/1849-nabor-der-vederko-6085.html</v>
      </c>
      <c r="K1702" s="5"/>
    </row>
    <row r="1703" spans="1:11" x14ac:dyDescent="0.25">
      <c r="A1703" s="10">
        <v>1850</v>
      </c>
      <c r="B1703" s="5" t="s">
        <v>6058</v>
      </c>
      <c r="C1703" s="5" t="s">
        <v>2759</v>
      </c>
      <c r="D1703" s="5" t="str">
        <f>HYPERLINK(I1703, C1703)</f>
        <v>Крем-антицеллюлитный Медовый Спас</v>
      </c>
      <c r="E1703" s="5" t="s">
        <v>2703</v>
      </c>
      <c r="F1703" s="11" t="s">
        <v>6250</v>
      </c>
      <c r="G1703" s="6">
        <v>9059</v>
      </c>
      <c r="H1703" t="s">
        <v>2760</v>
      </c>
      <c r="I1703" t="str">
        <f>CONCATENATE("http://opt.sauna-shops.ru/548-9-bannaya-kosmetika/",A1703,"-",H1703,".html")</f>
        <v>http://opt.sauna-shops.ru/548-9-bannaya-kosmetika/1850-krem-anticellyulitnyj-medovyj-spas.html</v>
      </c>
      <c r="J1703" s="2" t="str">
        <f t="shared" si="42"/>
        <v>http://opt.sauna-shops.ru/548-9-bannaya-kosmetika/1850-krem-anticellyulitnyj-medovyj-spas.html</v>
      </c>
      <c r="K1703" s="5"/>
    </row>
    <row r="1704" spans="1:11" x14ac:dyDescent="0.25">
      <c r="A1704" s="10">
        <v>1851</v>
      </c>
      <c r="B1704" s="5" t="s">
        <v>6058</v>
      </c>
      <c r="C1704" s="5" t="s">
        <v>2761</v>
      </c>
      <c r="D1704" s="5" t="str">
        <f>HYPERLINK(I1704, C1704)</f>
        <v>Бальзам для тела «Кровь Драцены»</v>
      </c>
      <c r="E1704" s="5" t="s">
        <v>2703</v>
      </c>
      <c r="F1704" s="11" t="s">
        <v>6250</v>
      </c>
      <c r="G1704" s="6">
        <v>9038</v>
      </c>
      <c r="H1704" t="s">
        <v>2762</v>
      </c>
      <c r="I1704" t="str">
        <f>CONCATENATE("http://opt.sauna-shops.ru/548-9-bannaya-kosmetika/",A1704,"-",H1704,".html")</f>
        <v>http://opt.sauna-shops.ru/548-9-bannaya-kosmetika/1851-balzam-dlya-tela-krov-draceny.html</v>
      </c>
      <c r="J1704" s="2" t="str">
        <f t="shared" si="42"/>
        <v>http://opt.sauna-shops.ru/548-9-bannaya-kosmetika/1851-balzam-dlya-tela-krov-draceny.html</v>
      </c>
      <c r="K1704" s="5"/>
    </row>
    <row r="1705" spans="1:11" x14ac:dyDescent="0.25">
      <c r="A1705" s="10">
        <v>1852</v>
      </c>
      <c r="B1705" s="5" t="s">
        <v>6058</v>
      </c>
      <c r="C1705" s="5" t="s">
        <v>2763</v>
      </c>
      <c r="D1705" s="5" t="str">
        <f>HYPERLINK(I1705, C1705)</f>
        <v>Белый бальзам для ванн (скипидарный) 250 мл.</v>
      </c>
      <c r="E1705" s="5" t="s">
        <v>2703</v>
      </c>
      <c r="F1705" s="11" t="s">
        <v>6063</v>
      </c>
      <c r="G1705" s="6">
        <v>9042</v>
      </c>
      <c r="H1705" t="s">
        <v>2764</v>
      </c>
      <c r="I1705" t="str">
        <f>CONCATENATE("http://opt.sauna-shops.ru/548-9-bannaya-kosmetika/",A1705,"-",H1705,".html")</f>
        <v>http://opt.sauna-shops.ru/548-9-bannaya-kosmetika/1852-belyj-balzam-dlya-vann-skipidarnyj-250-ml.html</v>
      </c>
      <c r="J1705" s="2" t="str">
        <f t="shared" si="42"/>
        <v>http://opt.sauna-shops.ru/548-9-bannaya-kosmetika/1852-belyj-balzam-dlya-vann-skipidarnyj-250-ml.html</v>
      </c>
      <c r="K1705" s="5"/>
    </row>
    <row r="1706" spans="1:11" x14ac:dyDescent="0.25">
      <c r="A1706" s="10">
        <v>1853</v>
      </c>
      <c r="B1706" s="5" t="s">
        <v>6058</v>
      </c>
      <c r="C1706" s="5" t="s">
        <v>2765</v>
      </c>
      <c r="D1706" s="5" t="str">
        <f>HYPERLINK(I1706, C1706)</f>
        <v>Сухие скипид. ванны по методу Залманова гель-бальзам 75 мл.</v>
      </c>
      <c r="E1706" s="5" t="s">
        <v>2703</v>
      </c>
      <c r="F1706" s="11" t="s">
        <v>6250</v>
      </c>
      <c r="G1706" s="6">
        <v>9145</v>
      </c>
      <c r="H1706" t="s">
        <v>2766</v>
      </c>
      <c r="I1706" t="str">
        <f>CONCATENATE("http://opt.sauna-shops.ru/548-9-bannaya-kosmetika/",A1706,"-",H1706,".html")</f>
        <v>http://opt.sauna-shops.ru/548-9-bannaya-kosmetika/1853-sukhie-skipid-vanny-po-metodu-zalmanova-gel-balzam-75-ml.html</v>
      </c>
      <c r="J1706" s="2" t="str">
        <f t="shared" si="42"/>
        <v>http://opt.sauna-shops.ru/548-9-bannaya-kosmetika/1853-sukhie-skipid-vanny-po-metodu-zalmanova-gel-balzam-75-ml.html</v>
      </c>
      <c r="K1706" s="5"/>
    </row>
    <row r="1707" spans="1:11" x14ac:dyDescent="0.25">
      <c r="A1707" s="10">
        <v>1854</v>
      </c>
      <c r="B1707" s="5" t="s">
        <v>6058</v>
      </c>
      <c r="C1707" s="5" t="s">
        <v>2767</v>
      </c>
      <c r="D1707" s="5" t="str">
        <f>HYPERLINK(I1707, C1707)</f>
        <v>1. Набор эфирных масел 5 шт. (в космет.)</v>
      </c>
      <c r="E1707" s="5" t="s">
        <v>2703</v>
      </c>
      <c r="F1707" s="11" t="s">
        <v>6185</v>
      </c>
      <c r="G1707" s="6">
        <v>9001</v>
      </c>
      <c r="H1707" t="s">
        <v>2768</v>
      </c>
      <c r="I1707" t="str">
        <f>CONCATENATE("http://opt.sauna-shops.ru/548-9-bannaya-kosmetika/",A1707,"-",H1707,".html")</f>
        <v>http://opt.sauna-shops.ru/548-9-bannaya-kosmetika/1854-1-nabor-efirnykh-masel-5-sht-v-kosmet.html</v>
      </c>
      <c r="J1707" s="2" t="str">
        <f t="shared" si="42"/>
        <v>http://opt.sauna-shops.ru/548-9-bannaya-kosmetika/1854-1-nabor-efirnykh-masel-5-sht-v-kosmet.html</v>
      </c>
      <c r="K1707" s="5"/>
    </row>
    <row r="1708" spans="1:11" x14ac:dyDescent="0.25">
      <c r="A1708" s="10">
        <v>1855</v>
      </c>
      <c r="B1708" s="5" t="s">
        <v>6058</v>
      </c>
      <c r="C1708" s="5" t="s">
        <v>2769</v>
      </c>
      <c r="D1708" s="5" t="str">
        <f>HYPERLINK(I1708, C1708)</f>
        <v>2. Набор эфирных масел 5шт. (в космет.)</v>
      </c>
      <c r="E1708" s="5" t="s">
        <v>2703</v>
      </c>
      <c r="F1708" s="11" t="s">
        <v>6087</v>
      </c>
      <c r="G1708" s="6">
        <v>9002</v>
      </c>
      <c r="H1708" t="s">
        <v>2770</v>
      </c>
      <c r="I1708" t="str">
        <f>CONCATENATE("http://opt.sauna-shops.ru/548-9-bannaya-kosmetika/",A1708,"-",H1708,".html")</f>
        <v>http://opt.sauna-shops.ru/548-9-bannaya-kosmetika/1855-2-nabor-efirnykh-masel-5sht-v-kosmet.html</v>
      </c>
      <c r="J1708" s="2" t="str">
        <f t="shared" si="42"/>
        <v>http://opt.sauna-shops.ru/548-9-bannaya-kosmetika/1855-2-nabor-efirnykh-masel-5sht-v-kosmet.html</v>
      </c>
      <c r="K1708" s="5"/>
    </row>
    <row r="1709" spans="1:11" x14ac:dyDescent="0.25">
      <c r="A1709" s="10">
        <v>1856</v>
      </c>
      <c r="B1709" s="5" t="s">
        <v>6058</v>
      </c>
      <c r="C1709" s="5" t="s">
        <v>2771</v>
      </c>
      <c r="D1709" s="5" t="str">
        <f>HYPERLINK(I1709, C1709)</f>
        <v>Аптечное мыло (ручной работы) Бергамот</v>
      </c>
      <c r="E1709" s="5" t="s">
        <v>2703</v>
      </c>
      <c r="F1709" s="11" t="s">
        <v>6081</v>
      </c>
      <c r="G1709" s="6">
        <v>9003</v>
      </c>
      <c r="H1709" t="s">
        <v>2772</v>
      </c>
      <c r="I1709" t="str">
        <f>CONCATENATE("http://opt.sauna-shops.ru/548-9-bannaya-kosmetika/",A1709,"-",H1709,".html")</f>
        <v>http://opt.sauna-shops.ru/548-9-bannaya-kosmetika/1856-aptechnoe-mylo-ruchnoj-raboty-bergamot.html</v>
      </c>
      <c r="J1709" s="2" t="str">
        <f t="shared" si="42"/>
        <v>http://opt.sauna-shops.ru/548-9-bannaya-kosmetika/1856-aptechnoe-mylo-ruchnoj-raboty-bergamot.html</v>
      </c>
      <c r="K1709" s="5"/>
    </row>
    <row r="1710" spans="1:11" x14ac:dyDescent="0.25">
      <c r="A1710" s="10">
        <v>1857</v>
      </c>
      <c r="B1710" s="5" t="s">
        <v>6058</v>
      </c>
      <c r="C1710" s="5" t="s">
        <v>2773</v>
      </c>
      <c r="D1710" s="5" t="str">
        <f>HYPERLINK(I1710, C1710)</f>
        <v>Аптечное мыло (ручной работы) Чистотел</v>
      </c>
      <c r="E1710" s="5" t="s">
        <v>2703</v>
      </c>
      <c r="F1710" s="11" t="s">
        <v>6081</v>
      </c>
      <c r="G1710" s="6">
        <v>9010</v>
      </c>
      <c r="H1710" t="s">
        <v>2774</v>
      </c>
      <c r="I1710" t="str">
        <f>CONCATENATE("http://opt.sauna-shops.ru/548-9-bannaya-kosmetika/",A1710,"-",H1710,".html")</f>
        <v>http://opt.sauna-shops.ru/548-9-bannaya-kosmetika/1857-aptechnoe-mylo-ruchnoj-raboty-chistotel.html</v>
      </c>
      <c r="J1710" s="2" t="str">
        <f t="shared" si="42"/>
        <v>http://opt.sauna-shops.ru/548-9-bannaya-kosmetika/1857-aptechnoe-mylo-ruchnoj-raboty-chistotel.html</v>
      </c>
      <c r="K1710" s="5"/>
    </row>
    <row r="1711" spans="1:11" x14ac:dyDescent="0.25">
      <c r="A1711" s="10">
        <v>1858</v>
      </c>
      <c r="B1711" s="5" t="s">
        <v>6058</v>
      </c>
      <c r="C1711" s="5" t="s">
        <v>2775</v>
      </c>
      <c r="D1711" s="5" t="str">
        <f>HYPERLINK(I1711, C1711)</f>
        <v>Аптечное мыло (ручной работы) Лаванда</v>
      </c>
      <c r="E1711" s="5" t="s">
        <v>2703</v>
      </c>
      <c r="F1711" s="11" t="s">
        <v>6081</v>
      </c>
      <c r="G1711" s="6">
        <v>9006</v>
      </c>
      <c r="H1711" t="s">
        <v>2776</v>
      </c>
      <c r="I1711" t="str">
        <f>CONCATENATE("http://opt.sauna-shops.ru/548-9-bannaya-kosmetika/",A1711,"-",H1711,".html")</f>
        <v>http://opt.sauna-shops.ru/548-9-bannaya-kosmetika/1858-aptechnoe-mylo-ruchnoj-raboty-lavanda.html</v>
      </c>
      <c r="J1711" s="2" t="str">
        <f t="shared" si="42"/>
        <v>http://opt.sauna-shops.ru/548-9-bannaya-kosmetika/1858-aptechnoe-mylo-ruchnoj-raboty-lavanda.html</v>
      </c>
      <c r="K1711" s="5"/>
    </row>
    <row r="1712" spans="1:11" x14ac:dyDescent="0.25">
      <c r="A1712" s="10">
        <v>1859</v>
      </c>
      <c r="B1712" s="5" t="s">
        <v>6058</v>
      </c>
      <c r="C1712" s="5" t="s">
        <v>2777</v>
      </c>
      <c r="D1712" s="5" t="str">
        <f>HYPERLINK(I1712, C1712)</f>
        <v>Аптечное мыло (ручной работы) Ромашка</v>
      </c>
      <c r="E1712" s="5" t="s">
        <v>2703</v>
      </c>
      <c r="F1712" s="11" t="s">
        <v>6081</v>
      </c>
      <c r="G1712" s="6">
        <v>9007</v>
      </c>
      <c r="H1712" t="s">
        <v>2778</v>
      </c>
      <c r="I1712" t="str">
        <f>CONCATENATE("http://opt.sauna-shops.ru/548-9-bannaya-kosmetika/",A1712,"-",H1712,".html")</f>
        <v>http://opt.sauna-shops.ru/548-9-bannaya-kosmetika/1859-aptechnoe-mylo-ruchnoj-raboty-romashka.html</v>
      </c>
      <c r="J1712" s="2" t="str">
        <f t="shared" si="42"/>
        <v>http://opt.sauna-shops.ru/548-9-bannaya-kosmetika/1859-aptechnoe-mylo-ruchnoj-raboty-romashka.html</v>
      </c>
      <c r="K1712" s="5"/>
    </row>
    <row r="1713" spans="1:11" x14ac:dyDescent="0.25">
      <c r="A1713" s="10">
        <v>1860</v>
      </c>
      <c r="B1713" s="5" t="s">
        <v>6058</v>
      </c>
      <c r="C1713" s="5" t="s">
        <v>2779</v>
      </c>
      <c r="D1713" s="5" t="str">
        <f>HYPERLINK(I1713, C1713)</f>
        <v>Аптечное мыло (ручной работы) Эвкалипт</v>
      </c>
      <c r="E1713" s="5" t="s">
        <v>2703</v>
      </c>
      <c r="F1713" s="11" t="s">
        <v>6081</v>
      </c>
      <c r="G1713" s="6">
        <v>9011</v>
      </c>
      <c r="H1713" t="s">
        <v>2780</v>
      </c>
      <c r="I1713" t="str">
        <f>CONCATENATE("http://opt.sauna-shops.ru/548-9-bannaya-kosmetika/",A1713,"-",H1713,".html")</f>
        <v>http://opt.sauna-shops.ru/548-9-bannaya-kosmetika/1860-aptechnoe-mylo-ruchnoj-raboty-evkalipt.html</v>
      </c>
      <c r="J1713" s="2" t="str">
        <f t="shared" si="42"/>
        <v>http://opt.sauna-shops.ru/548-9-bannaya-kosmetika/1860-aptechnoe-mylo-ruchnoj-raboty-evkalipt.html</v>
      </c>
      <c r="K1713" s="5"/>
    </row>
    <row r="1714" spans="1:11" x14ac:dyDescent="0.25">
      <c r="A1714" s="10">
        <v>1861</v>
      </c>
      <c r="B1714" s="5" t="s">
        <v>6058</v>
      </c>
      <c r="C1714" s="5" t="s">
        <v>2781</v>
      </c>
      <c r="D1714" s="5" t="str">
        <f>HYPERLINK(I1714, C1714)</f>
        <v>Аптечное мыло (ручной работы) Гвоздика</v>
      </c>
      <c r="E1714" s="5" t="s">
        <v>2703</v>
      </c>
      <c r="F1714" s="11" t="s">
        <v>6081</v>
      </c>
      <c r="G1714" s="6">
        <v>9004</v>
      </c>
      <c r="H1714" t="s">
        <v>2782</v>
      </c>
      <c r="I1714" t="str">
        <f>CONCATENATE("http://opt.sauna-shops.ru/548-9-bannaya-kosmetika/",A1714,"-",H1714,".html")</f>
        <v>http://opt.sauna-shops.ru/548-9-bannaya-kosmetika/1861-aptechnoe-mylo-ruchnoj-raboty-gvozdika.html</v>
      </c>
      <c r="J1714" s="2" t="str">
        <f t="shared" ref="J1714:J1777" si="43">HYPERLINK(I1714)</f>
        <v>http://opt.sauna-shops.ru/548-9-bannaya-kosmetika/1861-aptechnoe-mylo-ruchnoj-raboty-gvozdika.html</v>
      </c>
      <c r="K1714" s="5"/>
    </row>
    <row r="1715" spans="1:11" x14ac:dyDescent="0.25">
      <c r="A1715" s="10">
        <v>1862</v>
      </c>
      <c r="B1715" s="5" t="s">
        <v>6058</v>
      </c>
      <c r="C1715" s="5" t="s">
        <v>2783</v>
      </c>
      <c r="D1715" s="5" t="str">
        <f>HYPERLINK(I1715, C1715)</f>
        <v>Аптечное мыло (ручной работы) Крапива</v>
      </c>
      <c r="E1715" s="5" t="s">
        <v>2703</v>
      </c>
      <c r="F1715" s="11" t="s">
        <v>6081</v>
      </c>
      <c r="G1715" s="6">
        <v>9005</v>
      </c>
      <c r="H1715" t="s">
        <v>2784</v>
      </c>
      <c r="I1715" t="str">
        <f>CONCATENATE("http://opt.sauna-shops.ru/548-9-bannaya-kosmetika/",A1715,"-",H1715,".html")</f>
        <v>http://opt.sauna-shops.ru/548-9-bannaya-kosmetika/1862-aptechnoe-mylo-ruchnoj-raboty-krapiva.html</v>
      </c>
      <c r="J1715" s="2" t="str">
        <f t="shared" si="43"/>
        <v>http://opt.sauna-shops.ru/548-9-bannaya-kosmetika/1862-aptechnoe-mylo-ruchnoj-raboty-krapiva.html</v>
      </c>
      <c r="K1715" s="5"/>
    </row>
    <row r="1716" spans="1:11" x14ac:dyDescent="0.25">
      <c r="A1716" s="10">
        <v>1863</v>
      </c>
      <c r="B1716" s="5" t="s">
        <v>6058</v>
      </c>
      <c r="C1716" s="5" t="s">
        <v>2785</v>
      </c>
      <c r="D1716" s="5" t="str">
        <f>HYPERLINK(I1716, C1716)</f>
        <v>Масла для тела в ассорт. (персик и грейпфрут)</v>
      </c>
      <c r="E1716" s="5" t="s">
        <v>2703</v>
      </c>
      <c r="F1716" s="11" t="s">
        <v>6082</v>
      </c>
      <c r="G1716" s="6">
        <v>9080</v>
      </c>
      <c r="H1716" t="s">
        <v>2786</v>
      </c>
      <c r="I1716" t="str">
        <f>CONCATENATE("http://opt.sauna-shops.ru/548-9-bannaya-kosmetika/",A1716,"-",H1716,".html")</f>
        <v>http://opt.sauna-shops.ru/548-9-bannaya-kosmetika/1863-masla-dlya-tela-v-assort-persik-i-grejpfrut.html</v>
      </c>
      <c r="J1716" s="2" t="str">
        <f t="shared" si="43"/>
        <v>http://opt.sauna-shops.ru/548-9-bannaya-kosmetika/1863-masla-dlya-tela-v-assort-persik-i-grejpfrut.html</v>
      </c>
      <c r="K1716" s="5"/>
    </row>
    <row r="1717" spans="1:11" x14ac:dyDescent="0.25">
      <c r="A1717" s="10">
        <v>1864</v>
      </c>
      <c r="B1717" s="5" t="s">
        <v>6058</v>
      </c>
      <c r="C1717" s="5" t="s">
        <v>2787</v>
      </c>
      <c r="D1717" s="5" t="str">
        <f>HYPERLINK(I1717, C1717)</f>
        <v>Масла для тела в ассорт. (роза и жасмин)</v>
      </c>
      <c r="E1717" s="5" t="s">
        <v>2703</v>
      </c>
      <c r="F1717" s="11" t="s">
        <v>6082</v>
      </c>
      <c r="G1717" s="6">
        <v>9081</v>
      </c>
      <c r="H1717" t="s">
        <v>2788</v>
      </c>
      <c r="I1717" t="str">
        <f>CONCATENATE("http://opt.sauna-shops.ru/548-9-bannaya-kosmetika/",A1717,"-",H1717,".html")</f>
        <v>http://opt.sauna-shops.ru/548-9-bannaya-kosmetika/1864-masla-dlya-tela-v-assort-roza-i-zhasmin.html</v>
      </c>
      <c r="J1717" s="2" t="str">
        <f t="shared" si="43"/>
        <v>http://opt.sauna-shops.ru/548-9-bannaya-kosmetika/1864-masla-dlya-tela-v-assort-roza-i-zhasmin.html</v>
      </c>
      <c r="K1717" s="5"/>
    </row>
    <row r="1718" spans="1:11" x14ac:dyDescent="0.25">
      <c r="A1718" s="10">
        <v>1865</v>
      </c>
      <c r="B1718" s="5" t="s">
        <v>6058</v>
      </c>
      <c r="C1718" s="5" t="s">
        <v>2789</v>
      </c>
      <c r="D1718" s="5" t="str">
        <f>HYPERLINK(I1718, C1718)</f>
        <v>Масла для тела в ассорт. (пчелиное молочко и экстракт ромашки)</v>
      </c>
      <c r="E1718" s="5" t="s">
        <v>2703</v>
      </c>
      <c r="F1718" s="11" t="s">
        <v>6082</v>
      </c>
      <c r="G1718" s="6">
        <v>9076</v>
      </c>
      <c r="H1718" t="s">
        <v>2790</v>
      </c>
      <c r="I1718" t="str">
        <f>CONCATENATE("http://opt.sauna-shops.ru/548-9-bannaya-kosmetika/",A1718,"-",H1718,".html")</f>
        <v>http://opt.sauna-shops.ru/548-9-bannaya-kosmetika/1865-masla-dlya-tela-v-assort-pchelinoe-molochko-i-ekstrakt-romashki.html</v>
      </c>
      <c r="J1718" s="2" t="str">
        <f t="shared" si="43"/>
        <v>http://opt.sauna-shops.ru/548-9-bannaya-kosmetika/1865-masla-dlya-tela-v-assort-pchelinoe-molochko-i-ekstrakt-romashki.html</v>
      </c>
      <c r="K1718" s="5"/>
    </row>
    <row r="1719" spans="1:11" x14ac:dyDescent="0.25">
      <c r="A1719" s="10">
        <v>1866</v>
      </c>
      <c r="B1719" s="5" t="s">
        <v>6058</v>
      </c>
      <c r="C1719" s="5" t="s">
        <v>2791</v>
      </c>
      <c r="D1719" s="5" t="str">
        <f>HYPERLINK(I1719, C1719)</f>
        <v>Масла для тела в ассорт. (манго и грейпфрут)</v>
      </c>
      <c r="E1719" s="5" t="s">
        <v>2703</v>
      </c>
      <c r="F1719" s="11" t="s">
        <v>6082</v>
      </c>
      <c r="G1719" s="6">
        <v>9078</v>
      </c>
      <c r="H1719" t="s">
        <v>2792</v>
      </c>
      <c r="I1719" t="str">
        <f>CONCATENATE("http://opt.sauna-shops.ru/548-9-bannaya-kosmetika/",A1719,"-",H1719,".html")</f>
        <v>http://opt.sauna-shops.ru/548-9-bannaya-kosmetika/1866-masla-dlya-tela-v-assort-mango-i-grejpfrut.html</v>
      </c>
      <c r="J1719" s="2" t="str">
        <f t="shared" si="43"/>
        <v>http://opt.sauna-shops.ru/548-9-bannaya-kosmetika/1866-masla-dlya-tela-v-assort-mango-i-grejpfrut.html</v>
      </c>
      <c r="K1719" s="5"/>
    </row>
    <row r="1720" spans="1:11" x14ac:dyDescent="0.25">
      <c r="A1720" s="10">
        <v>1867</v>
      </c>
      <c r="B1720" s="5" t="s">
        <v>6058</v>
      </c>
      <c r="C1720" s="5" t="s">
        <v>2793</v>
      </c>
      <c r="D1720" s="5" t="str">
        <f>HYPERLINK(I1720, C1720)</f>
        <v>Масла для тела в ассорт. (кофе и зеленый чай)</v>
      </c>
      <c r="E1720" s="5" t="s">
        <v>2703</v>
      </c>
      <c r="F1720" s="11" t="s">
        <v>6082</v>
      </c>
      <c r="G1720" s="6">
        <v>9077</v>
      </c>
      <c r="H1720" t="s">
        <v>2794</v>
      </c>
      <c r="I1720" t="str">
        <f>CONCATENATE("http://opt.sauna-shops.ru/548-9-bannaya-kosmetika/",A1720,"-",H1720,".html")</f>
        <v>http://opt.sauna-shops.ru/548-9-bannaya-kosmetika/1867-masla-dlya-tela-v-assort-kofe-i-zelenyj-chaj.html</v>
      </c>
      <c r="J1720" s="2" t="str">
        <f t="shared" si="43"/>
        <v>http://opt.sauna-shops.ru/548-9-bannaya-kosmetika/1867-masla-dlya-tela-v-assort-kofe-i-zelenyj-chaj.html</v>
      </c>
      <c r="K1720" s="5"/>
    </row>
    <row r="1721" spans="1:11" x14ac:dyDescent="0.25">
      <c r="A1721" s="10">
        <v>1868</v>
      </c>
      <c r="B1721" s="5" t="s">
        <v>6058</v>
      </c>
      <c r="C1721" s="5" t="s">
        <v>2795</v>
      </c>
      <c r="D1721" s="5" t="str">
        <f>HYPERLINK(I1721, C1721)</f>
        <v>Арома-состав Дегтярный Финский 1 л.</v>
      </c>
      <c r="E1721" s="5" t="s">
        <v>2703</v>
      </c>
      <c r="F1721" s="11" t="s">
        <v>6250</v>
      </c>
      <c r="G1721" s="6">
        <v>9036</v>
      </c>
      <c r="H1721" t="s">
        <v>2796</v>
      </c>
      <c r="I1721" t="str">
        <f>CONCATENATE("http://opt.sauna-shops.ru/548-9-bannaya-kosmetika/",A1721,"-",H1721,".html")</f>
        <v>http://opt.sauna-shops.ru/548-9-bannaya-kosmetika/1868-aroma-sostav-degtyarnyj-finskij-1-l.html</v>
      </c>
      <c r="J1721" s="2" t="str">
        <f t="shared" si="43"/>
        <v>http://opt.sauna-shops.ru/548-9-bannaya-kosmetika/1868-aroma-sostav-degtyarnyj-finskij-1-l.html</v>
      </c>
      <c r="K1721" s="5"/>
    </row>
    <row r="1722" spans="1:11" x14ac:dyDescent="0.25">
      <c r="A1722" s="10">
        <v>1869</v>
      </c>
      <c r="B1722" s="5" t="s">
        <v>6058</v>
      </c>
      <c r="C1722" s="5" t="s">
        <v>2797</v>
      </c>
      <c r="D1722" s="5" t="str">
        <f>HYPERLINK(I1722, C1722)</f>
        <v>Арома-настой Эвкалипт 100 мл.</v>
      </c>
      <c r="E1722" s="5" t="s">
        <v>2703</v>
      </c>
      <c r="F1722" s="11" t="s">
        <v>6095</v>
      </c>
      <c r="G1722" s="6">
        <v>9035</v>
      </c>
      <c r="H1722" t="s">
        <v>2798</v>
      </c>
      <c r="I1722" t="str">
        <f>CONCATENATE("http://opt.sauna-shops.ru/548-9-bannaya-kosmetika/",A1722,"-",H1722,".html")</f>
        <v>http://opt.sauna-shops.ru/548-9-bannaya-kosmetika/1869-aroma-nastoj-evkalipt-100-ml.html</v>
      </c>
      <c r="J1722" s="2" t="str">
        <f t="shared" si="43"/>
        <v>http://opt.sauna-shops.ru/548-9-bannaya-kosmetika/1869-aroma-nastoj-evkalipt-100-ml.html</v>
      </c>
      <c r="K1722" s="5"/>
    </row>
    <row r="1723" spans="1:11" x14ac:dyDescent="0.25">
      <c r="A1723" s="10">
        <v>1870</v>
      </c>
      <c r="B1723" s="5" t="s">
        <v>6058</v>
      </c>
      <c r="C1723" s="5" t="s">
        <v>2799</v>
      </c>
      <c r="D1723" s="5" t="str">
        <f>HYPERLINK(I1723, C1723)</f>
        <v>Арома-настой Шалфей 100 мл.</v>
      </c>
      <c r="E1723" s="5" t="s">
        <v>2703</v>
      </c>
      <c r="F1723" s="11" t="s">
        <v>6160</v>
      </c>
      <c r="G1723" s="6">
        <v>9034</v>
      </c>
      <c r="H1723" t="s">
        <v>2800</v>
      </c>
      <c r="I1723" t="str">
        <f>CONCATENATE("http://opt.sauna-shops.ru/548-9-bannaya-kosmetika/",A1723,"-",H1723,".html")</f>
        <v>http://opt.sauna-shops.ru/548-9-bannaya-kosmetika/1870-aroma-nastoj-shalfej-100-ml.html</v>
      </c>
      <c r="J1723" s="2" t="str">
        <f t="shared" si="43"/>
        <v>http://opt.sauna-shops.ru/548-9-bannaya-kosmetika/1870-aroma-nastoj-shalfej-100-ml.html</v>
      </c>
      <c r="K1723" s="5"/>
    </row>
    <row r="1724" spans="1:11" x14ac:dyDescent="0.25">
      <c r="A1724" s="10">
        <v>1871</v>
      </c>
      <c r="B1724" s="5" t="s">
        <v>6058</v>
      </c>
      <c r="C1724" s="5" t="s">
        <v>2801</v>
      </c>
      <c r="D1724" s="5" t="str">
        <f>HYPERLINK(I1724, C1724)</f>
        <v>Арома-настой Апельсин 100 мл.</v>
      </c>
      <c r="E1724" s="5" t="s">
        <v>2703</v>
      </c>
      <c r="F1724" s="11" t="s">
        <v>6186</v>
      </c>
      <c r="G1724" s="6">
        <v>9026</v>
      </c>
      <c r="H1724" t="s">
        <v>2802</v>
      </c>
      <c r="I1724" t="str">
        <f>CONCATENATE("http://opt.sauna-shops.ru/548-9-bannaya-kosmetika/",A1724,"-",H1724,".html")</f>
        <v>http://opt.sauna-shops.ru/548-9-bannaya-kosmetika/1871-aroma-nastoj-apelsin-100-ml.html</v>
      </c>
      <c r="J1724" s="2" t="str">
        <f t="shared" si="43"/>
        <v>http://opt.sauna-shops.ru/548-9-bannaya-kosmetika/1871-aroma-nastoj-apelsin-100-ml.html</v>
      </c>
      <c r="K1724" s="5"/>
    </row>
    <row r="1725" spans="1:11" x14ac:dyDescent="0.25">
      <c r="A1725" s="10">
        <v>1872</v>
      </c>
      <c r="B1725" s="5" t="s">
        <v>6058</v>
      </c>
      <c r="C1725" s="5" t="s">
        <v>2803</v>
      </c>
      <c r="D1725" s="5" t="str">
        <f>HYPERLINK(I1725, C1725)</f>
        <v>Арома-настой Пихта 100 мл.</v>
      </c>
      <c r="E1725" s="5" t="s">
        <v>2703</v>
      </c>
      <c r="F1725" s="11" t="s">
        <v>6169</v>
      </c>
      <c r="G1725" s="6">
        <v>9032</v>
      </c>
      <c r="H1725" t="s">
        <v>2804</v>
      </c>
      <c r="I1725" t="str">
        <f>CONCATENATE("http://opt.sauna-shops.ru/548-9-bannaya-kosmetika/",A1725,"-",H1725,".html")</f>
        <v>http://opt.sauna-shops.ru/548-9-bannaya-kosmetika/1872-aroma-nastoj-pikhta-100-ml.html</v>
      </c>
      <c r="J1725" s="2" t="str">
        <f t="shared" si="43"/>
        <v>http://opt.sauna-shops.ru/548-9-bannaya-kosmetika/1872-aroma-nastoj-pikhta-100-ml.html</v>
      </c>
      <c r="K1725" s="5"/>
    </row>
    <row r="1726" spans="1:11" x14ac:dyDescent="0.25">
      <c r="A1726" s="10">
        <v>1873</v>
      </c>
      <c r="B1726" s="5" t="s">
        <v>6058</v>
      </c>
      <c r="C1726" s="5" t="s">
        <v>2805</v>
      </c>
      <c r="D1726" s="5" t="str">
        <f>HYPERLINK(I1726, C1726)</f>
        <v>Арома-настой Бергамот 100 мл.</v>
      </c>
      <c r="E1726" s="5" t="s">
        <v>2703</v>
      </c>
      <c r="F1726" s="11" t="s">
        <v>6095</v>
      </c>
      <c r="G1726" s="6">
        <v>9027</v>
      </c>
      <c r="H1726" t="s">
        <v>2806</v>
      </c>
      <c r="I1726" t="str">
        <f>CONCATENATE("http://opt.sauna-shops.ru/548-9-bannaya-kosmetika/",A1726,"-",H1726,".html")</f>
        <v>http://opt.sauna-shops.ru/548-9-bannaya-kosmetika/1873-aroma-nastoj-bergamot-100-ml.html</v>
      </c>
      <c r="J1726" s="2" t="str">
        <f t="shared" si="43"/>
        <v>http://opt.sauna-shops.ru/548-9-bannaya-kosmetika/1873-aroma-nastoj-bergamot-100-ml.html</v>
      </c>
      <c r="K1726" s="5"/>
    </row>
    <row r="1727" spans="1:11" x14ac:dyDescent="0.25">
      <c r="A1727" s="10">
        <v>1874</v>
      </c>
      <c r="B1727" s="5" t="s">
        <v>6058</v>
      </c>
      <c r="C1727" s="5" t="s">
        <v>2807</v>
      </c>
      <c r="D1727" s="5" t="str">
        <f>HYPERLINK(I1727, C1727)</f>
        <v>Арома-настой Сосна 100 мл.</v>
      </c>
      <c r="E1727" s="5" t="s">
        <v>2703</v>
      </c>
      <c r="F1727" s="11" t="s">
        <v>6169</v>
      </c>
      <c r="G1727" s="6">
        <v>9033</v>
      </c>
      <c r="H1727" t="s">
        <v>2808</v>
      </c>
      <c r="I1727" t="str">
        <f>CONCATENATE("http://opt.sauna-shops.ru/548-9-bannaya-kosmetika/",A1727,"-",H1727,".html")</f>
        <v>http://opt.sauna-shops.ru/548-9-bannaya-kosmetika/1874-aroma-nastoj-sosna-100-ml.html</v>
      </c>
      <c r="J1727" s="2" t="str">
        <f t="shared" si="43"/>
        <v>http://opt.sauna-shops.ru/548-9-bannaya-kosmetika/1874-aroma-nastoj-sosna-100-ml.html</v>
      </c>
      <c r="K1727" s="5"/>
    </row>
    <row r="1728" spans="1:11" x14ac:dyDescent="0.25">
      <c r="A1728" s="10">
        <v>1875</v>
      </c>
      <c r="B1728" s="5" t="s">
        <v>6058</v>
      </c>
      <c r="C1728" s="5" t="s">
        <v>2809</v>
      </c>
      <c r="D1728" s="5" t="str">
        <f>HYPERLINK(I1728, C1728)</f>
        <v>Арома-настой Мята 100 мл.</v>
      </c>
      <c r="E1728" s="5" t="s">
        <v>2703</v>
      </c>
      <c r="F1728" s="11" t="s">
        <v>6169</v>
      </c>
      <c r="G1728" s="6">
        <v>9031</v>
      </c>
      <c r="H1728" t="s">
        <v>2810</v>
      </c>
      <c r="I1728" t="str">
        <f>CONCATENATE("http://opt.sauna-shops.ru/548-9-bannaya-kosmetika/",A1728,"-",H1728,".html")</f>
        <v>http://opt.sauna-shops.ru/548-9-bannaya-kosmetika/1875-aroma-nastoj-myata-100-ml.html</v>
      </c>
      <c r="J1728" s="2" t="str">
        <f t="shared" si="43"/>
        <v>http://opt.sauna-shops.ru/548-9-bannaya-kosmetika/1875-aroma-nastoj-myata-100-ml.html</v>
      </c>
      <c r="K1728" s="5"/>
    </row>
    <row r="1729" spans="1:11" x14ac:dyDescent="0.25">
      <c r="A1729" s="10">
        <v>1876</v>
      </c>
      <c r="B1729" s="5" t="s">
        <v>6058</v>
      </c>
      <c r="C1729" s="5" t="s">
        <v>2811</v>
      </c>
      <c r="D1729" s="5" t="str">
        <f>HYPERLINK(I1729, C1729)</f>
        <v>Арома-настой Лимон 100 мл.</v>
      </c>
      <c r="E1729" s="5" t="s">
        <v>2703</v>
      </c>
      <c r="F1729" s="11" t="s">
        <v>6095</v>
      </c>
      <c r="G1729" s="6">
        <v>9030</v>
      </c>
      <c r="H1729" t="s">
        <v>2812</v>
      </c>
      <c r="I1729" t="str">
        <f>CONCATENATE("http://opt.sauna-shops.ru/548-9-bannaya-kosmetika/",A1729,"-",H1729,".html")</f>
        <v>http://opt.sauna-shops.ru/548-9-bannaya-kosmetika/1876-aroma-nastoj-limon-100-ml.html</v>
      </c>
      <c r="J1729" s="2" t="str">
        <f t="shared" si="43"/>
        <v>http://opt.sauna-shops.ru/548-9-bannaya-kosmetika/1876-aroma-nastoj-limon-100-ml.html</v>
      </c>
      <c r="K1729" s="5"/>
    </row>
    <row r="1730" spans="1:11" x14ac:dyDescent="0.25">
      <c r="A1730" s="10">
        <v>1877</v>
      </c>
      <c r="B1730" s="5" t="s">
        <v>6058</v>
      </c>
      <c r="C1730" s="5" t="s">
        <v>2813</v>
      </c>
      <c r="D1730" s="5" t="str">
        <f>HYPERLINK(I1730, C1730)</f>
        <v>Бальзам массажный разогревающий Витекс</v>
      </c>
      <c r="E1730" s="5" t="s">
        <v>2703</v>
      </c>
      <c r="F1730" s="11" t="s">
        <v>6094</v>
      </c>
      <c r="G1730" s="6">
        <v>9039</v>
      </c>
      <c r="H1730" t="s">
        <v>2814</v>
      </c>
      <c r="I1730" t="str">
        <f>CONCATENATE("http://opt.sauna-shops.ru/548-9-bannaya-kosmetika/",A1730,"-",H1730,".html")</f>
        <v>http://opt.sauna-shops.ru/548-9-bannaya-kosmetika/1877-balzam-massazhnyj-razogrevayushhij-viteks.html</v>
      </c>
      <c r="J1730" s="2" t="str">
        <f t="shared" si="43"/>
        <v>http://opt.sauna-shops.ru/548-9-bannaya-kosmetika/1877-balzam-massazhnyj-razogrevayushhij-viteks.html</v>
      </c>
      <c r="K1730" s="5"/>
    </row>
    <row r="1731" spans="1:11" x14ac:dyDescent="0.25">
      <c r="A1731" s="10">
        <v>1878</v>
      </c>
      <c r="B1731" s="5" t="s">
        <v>6058</v>
      </c>
      <c r="C1731" s="5" t="s">
        <v>2815</v>
      </c>
      <c r="D1731" s="5" t="str">
        <f>HYPERLINK(I1731, C1731)</f>
        <v>Крем-масло универ. для массажа Витэкс</v>
      </c>
      <c r="E1731" s="5" t="s">
        <v>2703</v>
      </c>
      <c r="F1731" s="11" t="s">
        <v>6096</v>
      </c>
      <c r="G1731" s="6">
        <v>9063</v>
      </c>
      <c r="H1731" t="s">
        <v>2816</v>
      </c>
      <c r="I1731" t="str">
        <f>CONCATENATE("http://opt.sauna-shops.ru/548-9-bannaya-kosmetika/",A1731,"-",H1731,".html")</f>
        <v>http://opt.sauna-shops.ru/548-9-bannaya-kosmetika/1878-krem-maslo-univer-dlya-massazha-viteks.html</v>
      </c>
      <c r="J1731" s="2" t="str">
        <f t="shared" si="43"/>
        <v>http://opt.sauna-shops.ru/548-9-bannaya-kosmetika/1878-krem-maslo-univer-dlya-massazha-viteks.html</v>
      </c>
      <c r="K1731" s="5"/>
    </row>
    <row r="1732" spans="1:11" x14ac:dyDescent="0.25">
      <c r="A1732" s="10">
        <v>1879</v>
      </c>
      <c r="B1732" s="5" t="s">
        <v>6058</v>
      </c>
      <c r="C1732" s="5" t="s">
        <v>2817</v>
      </c>
      <c r="D1732" s="5" t="str">
        <f>HYPERLINK(I1732, C1732)</f>
        <v>Бальзам массажный с противопрост. компонентами Витэкс</v>
      </c>
      <c r="E1732" s="5" t="s">
        <v>2703</v>
      </c>
      <c r="F1732" s="11" t="s">
        <v>6096</v>
      </c>
      <c r="G1732" s="6">
        <v>9040</v>
      </c>
      <c r="H1732" t="s">
        <v>2818</v>
      </c>
      <c r="I1732" t="str">
        <f>CONCATENATE("http://opt.sauna-shops.ru/548-9-bannaya-kosmetika/",A1732,"-",H1732,".html")</f>
        <v>http://opt.sauna-shops.ru/548-9-bannaya-kosmetika/1879-balzam-massazhnyj-s-protivoprost-komponentami-viteks.html</v>
      </c>
      <c r="J1732" s="2" t="str">
        <f t="shared" si="43"/>
        <v>http://opt.sauna-shops.ru/548-9-bannaya-kosmetika/1879-balzam-massazhnyj-s-protivoprost-komponentami-viteks.html</v>
      </c>
      <c r="K1732" s="5"/>
    </row>
    <row r="1733" spans="1:11" x14ac:dyDescent="0.25">
      <c r="A1733" s="10">
        <v>1880</v>
      </c>
      <c r="B1733" s="5" t="s">
        <v>6058</v>
      </c>
      <c r="C1733" s="5" t="s">
        <v>2819</v>
      </c>
      <c r="D1733" s="5" t="str">
        <f>HYPERLINK(I1733, C1733)</f>
        <v>Бальзам-крем для лица и тела после бани Витэкс</v>
      </c>
      <c r="E1733" s="5" t="s">
        <v>2703</v>
      </c>
      <c r="F1733" s="11" t="s">
        <v>6083</v>
      </c>
      <c r="G1733" s="6">
        <v>9041</v>
      </c>
      <c r="H1733" t="s">
        <v>2820</v>
      </c>
      <c r="I1733" t="str">
        <f>CONCATENATE("http://opt.sauna-shops.ru/548-9-bannaya-kosmetika/",A1733,"-",H1733,".html")</f>
        <v>http://opt.sauna-shops.ru/548-9-bannaya-kosmetika/1880-balzam-krem-dlya-lica-i-tela-posle-bani-viteks.html</v>
      </c>
      <c r="J1733" s="2" t="str">
        <f t="shared" si="43"/>
        <v>http://opt.sauna-shops.ru/548-9-bannaya-kosmetika/1880-balzam-krem-dlya-lica-i-tela-posle-bani-viteks.html</v>
      </c>
      <c r="K1733" s="5"/>
    </row>
    <row r="1734" spans="1:11" x14ac:dyDescent="0.25">
      <c r="A1734" s="10">
        <v>1881</v>
      </c>
      <c r="B1734" s="5" t="s">
        <v>6058</v>
      </c>
      <c r="C1734" s="5" t="s">
        <v>2821</v>
      </c>
      <c r="D1734" s="5" t="str">
        <f>HYPERLINK(I1734, C1734)</f>
        <v>Маска для очищения пор лицо и тело Витэкс</v>
      </c>
      <c r="E1734" s="5" t="s">
        <v>2703</v>
      </c>
      <c r="F1734" s="11" t="s">
        <v>6096</v>
      </c>
      <c r="G1734" s="6">
        <v>9071</v>
      </c>
      <c r="H1734" t="s">
        <v>2822</v>
      </c>
      <c r="I1734" t="str">
        <f>CONCATENATE("http://opt.sauna-shops.ru/548-9-bannaya-kosmetika/",A1734,"-",H1734,".html")</f>
        <v>http://opt.sauna-shops.ru/548-9-bannaya-kosmetika/1881-maska-dlya-ochishheniya-por-lico-i-telo-viteks.html</v>
      </c>
      <c r="J1734" s="2" t="str">
        <f t="shared" si="43"/>
        <v>http://opt.sauna-shops.ru/548-9-bannaya-kosmetika/1881-maska-dlya-ochishheniya-por-lico-i-telo-viteks.html</v>
      </c>
      <c r="K1734" s="5"/>
    </row>
    <row r="1735" spans="1:11" x14ac:dyDescent="0.25">
      <c r="A1735" s="10">
        <v>1882</v>
      </c>
      <c r="B1735" s="5" t="s">
        <v>6058</v>
      </c>
      <c r="C1735" s="5" t="s">
        <v>2823</v>
      </c>
      <c r="D1735" s="5" t="str">
        <f>HYPERLINK(I1735, C1735)</f>
        <v>Крем массажный антицеллюлитный Витэкс</v>
      </c>
      <c r="E1735" s="5" t="s">
        <v>2703</v>
      </c>
      <c r="F1735" s="11" t="s">
        <v>6094</v>
      </c>
      <c r="G1735" s="6">
        <v>9054</v>
      </c>
      <c r="H1735" t="s">
        <v>2824</v>
      </c>
      <c r="I1735" t="str">
        <f>CONCATENATE("http://opt.sauna-shops.ru/548-9-bannaya-kosmetika/",A1735,"-",H1735,".html")</f>
        <v>http://opt.sauna-shops.ru/548-9-bannaya-kosmetika/1882-krem-massazhnyj-anticellyulitnyj-viteks.html</v>
      </c>
      <c r="J1735" s="2" t="str">
        <f t="shared" si="43"/>
        <v>http://opt.sauna-shops.ru/548-9-bannaya-kosmetika/1882-krem-massazhnyj-anticellyulitnyj-viteks.html</v>
      </c>
      <c r="K1735" s="5"/>
    </row>
    <row r="1736" spans="1:11" x14ac:dyDescent="0.25">
      <c r="A1736" s="10">
        <v>1883</v>
      </c>
      <c r="B1736" s="5" t="s">
        <v>6058</v>
      </c>
      <c r="C1736" s="5" t="s">
        <v>2825</v>
      </c>
      <c r="D1736" s="5" t="str">
        <f>HYPERLINK(I1736, C1736)</f>
        <v>Ароматический состав для бани Витэкс 300 мл.</v>
      </c>
      <c r="E1736" s="5" t="s">
        <v>2703</v>
      </c>
      <c r="F1736" s="11" t="s">
        <v>6096</v>
      </c>
      <c r="G1736" s="6">
        <v>9037</v>
      </c>
      <c r="H1736" t="s">
        <v>2826</v>
      </c>
      <c r="I1736" t="str">
        <f>CONCATENATE("http://opt.sauna-shops.ru/548-9-bannaya-kosmetika/",A1736,"-",H1736,".html")</f>
        <v>http://opt.sauna-shops.ru/548-9-bannaya-kosmetika/1883-aromaticheskij-sostav-dlya-bani-viteks-300-ml.html</v>
      </c>
      <c r="J1736" s="2" t="str">
        <f t="shared" si="43"/>
        <v>http://opt.sauna-shops.ru/548-9-bannaya-kosmetika/1883-aromaticheskij-sostav-dlya-bani-viteks-300-ml.html</v>
      </c>
      <c r="K1736" s="5"/>
    </row>
    <row r="1737" spans="1:11" x14ac:dyDescent="0.25">
      <c r="A1737" s="10">
        <v>1884</v>
      </c>
      <c r="B1737" s="5" t="s">
        <v>6058</v>
      </c>
      <c r="C1737" s="5" t="s">
        <v>2827</v>
      </c>
      <c r="D1737" s="5" t="str">
        <f>HYPERLINK(I1737, C1737)</f>
        <v>Набор из 3-х мыльных роз (сердце)</v>
      </c>
      <c r="E1737" s="5" t="s">
        <v>2703</v>
      </c>
      <c r="F1737" s="11" t="s">
        <v>6097</v>
      </c>
      <c r="G1737" s="6">
        <v>9093</v>
      </c>
      <c r="H1737" t="s">
        <v>2828</v>
      </c>
      <c r="I1737" t="str">
        <f>CONCATENATE("http://opt.sauna-shops.ru/548-9-bannaya-kosmetika/",A1737,"-",H1737,".html")</f>
        <v>http://opt.sauna-shops.ru/548-9-bannaya-kosmetika/1884-nabor-iz-3-kh-mylnykh-roz-serdce.html</v>
      </c>
      <c r="J1737" s="2" t="str">
        <f t="shared" si="43"/>
        <v>http://opt.sauna-shops.ru/548-9-bannaya-kosmetika/1884-nabor-iz-3-kh-mylnykh-roz-serdce.html</v>
      </c>
      <c r="K1737" s="5"/>
    </row>
    <row r="1738" spans="1:11" x14ac:dyDescent="0.25">
      <c r="A1738" s="10">
        <v>1885</v>
      </c>
      <c r="B1738" s="5" t="s">
        <v>6058</v>
      </c>
      <c r="C1738" s="5" t="s">
        <v>2829</v>
      </c>
      <c r="D1738" s="5" t="str">
        <f>HYPERLINK(I1738, C1738)</f>
        <v>Набор из 3-х мыльных роз (прямоугол)</v>
      </c>
      <c r="E1738" s="5" t="s">
        <v>2703</v>
      </c>
      <c r="F1738" s="11" t="s">
        <v>6184</v>
      </c>
      <c r="G1738" s="6">
        <v>9092</v>
      </c>
      <c r="H1738" t="s">
        <v>2830</v>
      </c>
      <c r="I1738" t="str">
        <f>CONCATENATE("http://opt.sauna-shops.ru/548-9-bannaya-kosmetika/",A1738,"-",H1738,".html")</f>
        <v>http://opt.sauna-shops.ru/548-9-bannaya-kosmetika/1885-nabor-iz-3-kh-mylnykh-roz-pryamougol.html</v>
      </c>
      <c r="J1738" s="2" t="str">
        <f t="shared" si="43"/>
        <v>http://opt.sauna-shops.ru/548-9-bannaya-kosmetika/1885-nabor-iz-3-kh-mylnykh-roz-pryamougol.html</v>
      </c>
      <c r="K1738" s="5"/>
    </row>
    <row r="1739" spans="1:11" x14ac:dyDescent="0.25">
      <c r="A1739" s="10">
        <v>1886</v>
      </c>
      <c r="B1739" s="5" t="s">
        <v>6058</v>
      </c>
      <c r="C1739" s="5" t="s">
        <v>2831</v>
      </c>
      <c r="D1739" s="5" t="str">
        <f>HYPERLINK(I1739, C1739)</f>
        <v>Набор из 6-и мыльных роз (сердце)</v>
      </c>
      <c r="E1739" s="5" t="s">
        <v>2703</v>
      </c>
      <c r="F1739" s="11" t="s">
        <v>6096</v>
      </c>
      <c r="G1739" s="6">
        <v>9094</v>
      </c>
      <c r="H1739" t="s">
        <v>2832</v>
      </c>
      <c r="I1739" t="str">
        <f>CONCATENATE("http://opt.sauna-shops.ru/548-9-bannaya-kosmetika/",A1739,"-",H1739,".html")</f>
        <v>http://opt.sauna-shops.ru/548-9-bannaya-kosmetika/1886-nabor-iz-6-i-mylnykh-roz-serdce.html</v>
      </c>
      <c r="J1739" s="2" t="str">
        <f t="shared" si="43"/>
        <v>http://opt.sauna-shops.ru/548-9-bannaya-kosmetika/1886-nabor-iz-6-i-mylnykh-roz-serdce.html</v>
      </c>
      <c r="K1739" s="5"/>
    </row>
    <row r="1740" spans="1:11" x14ac:dyDescent="0.25">
      <c r="A1740" s="10">
        <v>1887</v>
      </c>
      <c r="B1740" s="5" t="s">
        <v>6058</v>
      </c>
      <c r="C1740" s="5" t="s">
        <v>2833</v>
      </c>
      <c r="D1740" s="5" t="str">
        <f>HYPERLINK(I1740, C1740)</f>
        <v>Набор из 7-ми мыльных роз (кругл.)</v>
      </c>
      <c r="E1740" s="5" t="s">
        <v>2703</v>
      </c>
      <c r="F1740" s="11" t="s">
        <v>6083</v>
      </c>
      <c r="G1740" s="6">
        <v>9095</v>
      </c>
      <c r="H1740" t="s">
        <v>2834</v>
      </c>
      <c r="I1740" t="str">
        <f>CONCATENATE("http://opt.sauna-shops.ru/548-9-bannaya-kosmetika/",A1740,"-",H1740,".html")</f>
        <v>http://opt.sauna-shops.ru/548-9-bannaya-kosmetika/1887-nabor-iz-7-mi-mylnykh-roz-krugl.html</v>
      </c>
      <c r="J1740" s="2" t="str">
        <f t="shared" si="43"/>
        <v>http://opt.sauna-shops.ru/548-9-bannaya-kosmetika/1887-nabor-iz-7-mi-mylnykh-roz-krugl.html</v>
      </c>
      <c r="K1740" s="5"/>
    </row>
    <row r="1741" spans="1:11" x14ac:dyDescent="0.25">
      <c r="A1741" s="10">
        <v>1888</v>
      </c>
      <c r="B1741" s="5" t="s">
        <v>6058</v>
      </c>
      <c r="C1741" s="5" t="s">
        <v>2835</v>
      </c>
      <c r="D1741" s="5" t="str">
        <f>HYPERLINK(I1741, C1741)</f>
        <v>Набор подарочный 2 предмета ( 1. гель-душ, глицериновое мыло)</v>
      </c>
      <c r="E1741" s="5" t="s">
        <v>2703</v>
      </c>
      <c r="F1741" s="11" t="s">
        <v>6250</v>
      </c>
      <c r="G1741" s="6">
        <v>9096</v>
      </c>
      <c r="H1741" t="s">
        <v>2836</v>
      </c>
      <c r="I1741" t="str">
        <f>CONCATENATE("http://opt.sauna-shops.ru/548-9-bannaya-kosmetika/",A1741,"-",H1741,".html")</f>
        <v>http://opt.sauna-shops.ru/548-9-bannaya-kosmetika/1888-nabor-podarochnyj-2-predmeta-1-gel-dush-glicerinovoe-mylo.html</v>
      </c>
      <c r="J1741" s="2" t="str">
        <f t="shared" si="43"/>
        <v>http://opt.sauna-shops.ru/548-9-bannaya-kosmetika/1888-nabor-podarochnyj-2-predmeta-1-gel-dush-glicerinovoe-mylo.html</v>
      </c>
      <c r="K1741" s="5"/>
    </row>
    <row r="1742" spans="1:11" x14ac:dyDescent="0.25">
      <c r="A1742" s="10">
        <v>1889</v>
      </c>
      <c r="B1742" s="5" t="s">
        <v>6058</v>
      </c>
      <c r="C1742" s="5" t="s">
        <v>2837</v>
      </c>
      <c r="D1742" s="5" t="str">
        <f>HYPERLINK(I1742, C1742)</f>
        <v>Набор подарочный 2 предмета ( 2.Три предмета мыло туалетное, гель-душ Шипучая соль)</v>
      </c>
      <c r="E1742" s="5" t="s">
        <v>2703</v>
      </c>
      <c r="F1742" s="11" t="s">
        <v>6250</v>
      </c>
      <c r="G1742" s="6">
        <v>9097</v>
      </c>
      <c r="H1742" t="s">
        <v>2838</v>
      </c>
      <c r="I1742" t="str">
        <f>CONCATENATE("http://opt.sauna-shops.ru/548-9-bannaya-kosmetika/",A1742,"-",H1742,".html")</f>
        <v>http://opt.sauna-shops.ru/548-9-bannaya-kosmetika/1889-nabor-podarochnyj-2-predmeta-2tri-predmeta-mylo-tualetnoe-gel-dush-shipuchaya-sol.html</v>
      </c>
      <c r="J1742" s="2" t="str">
        <f t="shared" si="43"/>
        <v>http://opt.sauna-shops.ru/548-9-bannaya-kosmetika/1889-nabor-podarochnyj-2-predmeta-2tri-predmeta-mylo-tualetnoe-gel-dush-shipuchaya-sol.html</v>
      </c>
      <c r="K1742" s="5"/>
    </row>
    <row r="1743" spans="1:11" x14ac:dyDescent="0.25">
      <c r="A1743" s="10">
        <v>1890</v>
      </c>
      <c r="B1743" s="5" t="s">
        <v>6058</v>
      </c>
      <c r="C1743" s="5" t="s">
        <v>2839</v>
      </c>
      <c r="D1743" s="5" t="str">
        <f>HYPERLINK(I1743, C1743)</f>
        <v>Набор эфирных масел 3 шт. (по 15мл)</v>
      </c>
      <c r="E1743" s="5" t="s">
        <v>2703</v>
      </c>
      <c r="F1743" s="11" t="s">
        <v>6250</v>
      </c>
      <c r="G1743" s="6">
        <v>9098</v>
      </c>
      <c r="H1743" t="s">
        <v>2840</v>
      </c>
      <c r="I1743" t="str">
        <f>CONCATENATE("http://opt.sauna-shops.ru/548-9-bannaya-kosmetika/",A1743,"-",H1743,".html")</f>
        <v>http://opt.sauna-shops.ru/548-9-bannaya-kosmetika/1890-nabor-efirnykh-masel-3-sht-po-15ml.html</v>
      </c>
      <c r="J1743" s="2" t="str">
        <f t="shared" si="43"/>
        <v>http://opt.sauna-shops.ru/548-9-bannaya-kosmetika/1890-nabor-efirnykh-masel-3-sht-po-15ml.html</v>
      </c>
      <c r="K1743" s="5"/>
    </row>
    <row r="1744" spans="1:11" x14ac:dyDescent="0.25">
      <c r="A1744" s="10">
        <v>1891</v>
      </c>
      <c r="B1744" s="5" t="s">
        <v>6058</v>
      </c>
      <c r="C1744" s="5" t="s">
        <v>2841</v>
      </c>
      <c r="D1744" s="5" t="str">
        <f>HYPERLINK(I1744, C1744)</f>
        <v>Набор эфирных масел 4 шт. (1-сборник)</v>
      </c>
      <c r="E1744" s="5" t="s">
        <v>2703</v>
      </c>
      <c r="F1744" s="11" t="s">
        <v>6250</v>
      </c>
      <c r="G1744" s="6">
        <v>9099</v>
      </c>
      <c r="H1744" t="s">
        <v>2842</v>
      </c>
      <c r="I1744" t="str">
        <f>CONCATENATE("http://opt.sauna-shops.ru/548-9-bannaya-kosmetika/",A1744,"-",H1744,".html")</f>
        <v>http://opt.sauna-shops.ru/548-9-bannaya-kosmetika/1891-nabor-efirnykh-masel-4-sht-1-sbornik.html</v>
      </c>
      <c r="J1744" s="2" t="str">
        <f t="shared" si="43"/>
        <v>http://opt.sauna-shops.ru/548-9-bannaya-kosmetika/1891-nabor-efirnykh-masel-4-sht-1-sbornik.html</v>
      </c>
      <c r="K1744" s="5"/>
    </row>
    <row r="1745" spans="1:11" x14ac:dyDescent="0.25">
      <c r="A1745" s="10">
        <v>1892</v>
      </c>
      <c r="B1745" s="5" t="s">
        <v>6058</v>
      </c>
      <c r="C1745" s="5" t="s">
        <v>2843</v>
      </c>
      <c r="D1745" s="5" t="str">
        <f>HYPERLINK(I1745, C1745)</f>
        <v>Набор эфирных масел 4шт. (Доктор Баня)</v>
      </c>
      <c r="E1745" s="5" t="s">
        <v>2703</v>
      </c>
      <c r="F1745" s="11" t="s">
        <v>6069</v>
      </c>
      <c r="G1745" s="6">
        <v>9100</v>
      </c>
      <c r="H1745" t="s">
        <v>2844</v>
      </c>
      <c r="I1745" t="str">
        <f>CONCATENATE("http://opt.sauna-shops.ru/548-9-bannaya-kosmetika/",A1745,"-",H1745,".html")</f>
        <v>http://opt.sauna-shops.ru/548-9-bannaya-kosmetika/1892-nabor-efirnykh-masel-4sht-doktor-banya.html</v>
      </c>
      <c r="J1745" s="2" t="str">
        <f t="shared" si="43"/>
        <v>http://opt.sauna-shops.ru/548-9-bannaya-kosmetika/1892-nabor-efirnykh-masel-4sht-doktor-banya.html</v>
      </c>
      <c r="K1745" s="5"/>
    </row>
    <row r="1746" spans="1:11" x14ac:dyDescent="0.25">
      <c r="A1746" s="10">
        <v>1893</v>
      </c>
      <c r="B1746" s="5" t="s">
        <v>6058</v>
      </c>
      <c r="C1746" s="5" t="s">
        <v>2845</v>
      </c>
      <c r="D1746" s="5" t="str">
        <f>HYPERLINK(I1746, C1746)</f>
        <v>Роза длинная на стебле</v>
      </c>
      <c r="E1746" s="5" t="s">
        <v>2703</v>
      </c>
      <c r="F1746" s="11" t="s">
        <v>6095</v>
      </c>
      <c r="G1746" s="6">
        <v>9127</v>
      </c>
      <c r="H1746" t="s">
        <v>2846</v>
      </c>
      <c r="I1746" t="str">
        <f>CONCATENATE("http://opt.sauna-shops.ru/548-9-bannaya-kosmetika/",A1746,"-",H1746,".html")</f>
        <v>http://opt.sauna-shops.ru/548-9-bannaya-kosmetika/1893-roza-dlinnaya-na-steble.html</v>
      </c>
      <c r="J1746" s="2" t="str">
        <f t="shared" si="43"/>
        <v>http://opt.sauna-shops.ru/548-9-bannaya-kosmetika/1893-roza-dlinnaya-na-steble.html</v>
      </c>
      <c r="K1746" s="5"/>
    </row>
    <row r="1747" spans="1:11" x14ac:dyDescent="0.25">
      <c r="A1747" s="10">
        <v>1894</v>
      </c>
      <c r="B1747" s="5" t="s">
        <v>6058</v>
      </c>
      <c r="C1747" s="5" t="s">
        <v>2847</v>
      </c>
      <c r="D1747" s="5" t="str">
        <f>HYPERLINK(I1747, C1747)</f>
        <v>Солевая грелка (лор)</v>
      </c>
      <c r="E1747" s="5" t="s">
        <v>2703</v>
      </c>
      <c r="F1747" s="11" t="s">
        <v>6066</v>
      </c>
      <c r="G1747" s="6">
        <v>9138</v>
      </c>
      <c r="H1747" t="s">
        <v>2848</v>
      </c>
      <c r="I1747" t="str">
        <f>CONCATENATE("http://opt.sauna-shops.ru/548-9-bannaya-kosmetika/",A1747,"-",H1747,".html")</f>
        <v>http://opt.sauna-shops.ru/548-9-bannaya-kosmetika/1894-solevaya-grelka-lor.html</v>
      </c>
      <c r="J1747" s="2" t="str">
        <f t="shared" si="43"/>
        <v>http://opt.sauna-shops.ru/548-9-bannaya-kosmetika/1894-solevaya-grelka-lor.html</v>
      </c>
      <c r="K1747" s="5"/>
    </row>
    <row r="1748" spans="1:11" x14ac:dyDescent="0.25">
      <c r="A1748" s="10">
        <v>1895</v>
      </c>
      <c r="B1748" s="5" t="s">
        <v>6058</v>
      </c>
      <c r="C1748" s="5" t="s">
        <v>2849</v>
      </c>
      <c r="D1748" s="5" t="str">
        <f>HYPERLINK(I1748, C1748)</f>
        <v>Солевая грелка (маска)</v>
      </c>
      <c r="E1748" s="5" t="s">
        <v>2703</v>
      </c>
      <c r="F1748" s="11" t="s">
        <v>6087</v>
      </c>
      <c r="G1748" s="6">
        <v>9139</v>
      </c>
      <c r="H1748" t="s">
        <v>2850</v>
      </c>
      <c r="I1748" t="str">
        <f>CONCATENATE("http://opt.sauna-shops.ru/548-9-bannaya-kosmetika/",A1748,"-",H1748,".html")</f>
        <v>http://opt.sauna-shops.ru/548-9-bannaya-kosmetika/1895-solevaya-grelka-maska.html</v>
      </c>
      <c r="J1748" s="2" t="str">
        <f t="shared" si="43"/>
        <v>http://opt.sauna-shops.ru/548-9-bannaya-kosmetika/1895-solevaya-grelka-maska.html</v>
      </c>
      <c r="K1748" s="5"/>
    </row>
    <row r="1749" spans="1:11" x14ac:dyDescent="0.25">
      <c r="A1749" s="10">
        <v>1896</v>
      </c>
      <c r="B1749" s="5" t="s">
        <v>6058</v>
      </c>
      <c r="C1749" s="5" t="s">
        <v>2851</v>
      </c>
      <c r="D1749" s="5" t="str">
        <f>HYPERLINK(I1749, C1749)</f>
        <v>Солевая грелка Супер лор</v>
      </c>
      <c r="E1749" s="5" t="s">
        <v>2703</v>
      </c>
      <c r="F1749" s="11" t="s">
        <v>6064</v>
      </c>
      <c r="G1749" s="6">
        <v>9141</v>
      </c>
      <c r="H1749" t="s">
        <v>2852</v>
      </c>
      <c r="I1749" t="str">
        <f>CONCATENATE("http://opt.sauna-shops.ru/548-9-bannaya-kosmetika/",A1749,"-",H1749,".html")</f>
        <v>http://opt.sauna-shops.ru/548-9-bannaya-kosmetika/1896-solevaya-grelka-super-lor.html</v>
      </c>
      <c r="J1749" s="2" t="str">
        <f t="shared" si="43"/>
        <v>http://opt.sauna-shops.ru/548-9-bannaya-kosmetika/1896-solevaya-grelka-super-lor.html</v>
      </c>
      <c r="K1749" s="5"/>
    </row>
    <row r="1750" spans="1:11" x14ac:dyDescent="0.25">
      <c r="A1750" s="10">
        <v>1897</v>
      </c>
      <c r="B1750" s="5" t="s">
        <v>6058</v>
      </c>
      <c r="C1750" s="5" t="s">
        <v>2853</v>
      </c>
      <c r="D1750" s="5" t="str">
        <f>HYPERLINK(I1750, C1750)</f>
        <v>Солевая грелка (стелька) 2 шт.</v>
      </c>
      <c r="E1750" s="5" t="s">
        <v>2703</v>
      </c>
      <c r="F1750" s="11" t="s">
        <v>6086</v>
      </c>
      <c r="G1750" s="6">
        <v>9140</v>
      </c>
      <c r="H1750" t="s">
        <v>2854</v>
      </c>
      <c r="I1750" t="str">
        <f>CONCATENATE("http://opt.sauna-shops.ru/548-9-bannaya-kosmetika/",A1750,"-",H1750,".html")</f>
        <v>http://opt.sauna-shops.ru/548-9-bannaya-kosmetika/1897-solevaya-grelka-stelka-2-sht.html</v>
      </c>
      <c r="J1750" s="2" t="str">
        <f t="shared" si="43"/>
        <v>http://opt.sauna-shops.ru/548-9-bannaya-kosmetika/1897-solevaya-grelka-stelka-2-sht.html</v>
      </c>
      <c r="K1750" s="5"/>
    </row>
    <row r="1751" spans="1:11" x14ac:dyDescent="0.25">
      <c r="A1751" s="10">
        <v>1898</v>
      </c>
      <c r="B1751" s="5" t="s">
        <v>6058</v>
      </c>
      <c r="C1751" s="5" t="s">
        <v>2855</v>
      </c>
      <c r="D1751" s="5" t="str">
        <f>HYPERLINK(I1751, C1751)</f>
        <v>Шампунь Хна Витэкс</v>
      </c>
      <c r="E1751" s="5" t="s">
        <v>2703</v>
      </c>
      <c r="F1751" s="11" t="s">
        <v>6083</v>
      </c>
      <c r="G1751" s="6">
        <v>9150</v>
      </c>
      <c r="H1751" t="s">
        <v>2856</v>
      </c>
      <c r="I1751" t="str">
        <f>CONCATENATE("http://opt.sauna-shops.ru/548-9-bannaya-kosmetika/",A1751,"-",H1751,".html")</f>
        <v>http://opt.sauna-shops.ru/548-9-bannaya-kosmetika/1898-shampun-khna-viteks.html</v>
      </c>
      <c r="J1751" s="2" t="str">
        <f t="shared" si="43"/>
        <v>http://opt.sauna-shops.ru/548-9-bannaya-kosmetika/1898-shampun-khna-viteks.html</v>
      </c>
      <c r="K1751" s="5"/>
    </row>
    <row r="1752" spans="1:11" x14ac:dyDescent="0.25">
      <c r="A1752" s="10">
        <v>1899</v>
      </c>
      <c r="B1752" s="5" t="s">
        <v>6058</v>
      </c>
      <c r="C1752" s="5" t="s">
        <v>2857</v>
      </c>
      <c r="D1752" s="5" t="str">
        <f>HYPERLINK(I1752, C1752)</f>
        <v>Шампунь Зеленый чай" для всех типов волос Витэкс"</v>
      </c>
      <c r="E1752" s="5" t="s">
        <v>2703</v>
      </c>
      <c r="F1752" s="11" t="s">
        <v>6083</v>
      </c>
      <c r="G1752" s="6">
        <v>9148</v>
      </c>
      <c r="H1752" t="s">
        <v>2858</v>
      </c>
      <c r="I1752" t="str">
        <f>CONCATENATE("http://opt.sauna-shops.ru/548-9-bannaya-kosmetika/",A1752,"-",H1752,".html")</f>
        <v>http://opt.sauna-shops.ru/548-9-bannaya-kosmetika/1899-shampun-zelenyj-chaj-dlya-vsekh-tipov-volos-viteks.html</v>
      </c>
      <c r="J1752" s="2" t="str">
        <f t="shared" si="43"/>
        <v>http://opt.sauna-shops.ru/548-9-bannaya-kosmetika/1899-shampun-zelenyj-chaj-dlya-vsekh-tipov-volos-viteks.html</v>
      </c>
      <c r="K1752" s="5"/>
    </row>
    <row r="1753" spans="1:11" x14ac:dyDescent="0.25">
      <c r="A1753" s="10">
        <v>1900</v>
      </c>
      <c r="B1753" s="5" t="s">
        <v>6058</v>
      </c>
      <c r="C1753" s="5" t="s">
        <v>2859</v>
      </c>
      <c r="D1753" s="5" t="str">
        <f>HYPERLINK(I1753, C1753)</f>
        <v>Шампунь репейный Витэкс</v>
      </c>
      <c r="E1753" s="5" t="s">
        <v>2703</v>
      </c>
      <c r="F1753" s="11" t="s">
        <v>6083</v>
      </c>
      <c r="G1753" s="6">
        <v>9149</v>
      </c>
      <c r="H1753" t="s">
        <v>2860</v>
      </c>
      <c r="I1753" t="str">
        <f>CONCATENATE("http://opt.sauna-shops.ru/548-9-bannaya-kosmetika/",A1753,"-",H1753,".html")</f>
        <v>http://opt.sauna-shops.ru/548-9-bannaya-kosmetika/1900-shampun-repejnyj-viteks.html</v>
      </c>
      <c r="J1753" s="2" t="str">
        <f t="shared" si="43"/>
        <v>http://opt.sauna-shops.ru/548-9-bannaya-kosmetika/1900-shampun-repejnyj-viteks.html</v>
      </c>
      <c r="K1753" s="5"/>
    </row>
    <row r="1754" spans="1:11" x14ac:dyDescent="0.25">
      <c r="A1754" s="10">
        <v>1901</v>
      </c>
      <c r="B1754" s="5" t="s">
        <v>6058</v>
      </c>
      <c r="C1754" s="5" t="s">
        <v>2861</v>
      </c>
      <c r="D1754" s="5" t="str">
        <f>HYPERLINK(I1754, C1754)</f>
        <v>Шоколадное-мыло в ассорт.</v>
      </c>
      <c r="E1754" s="5" t="s">
        <v>2703</v>
      </c>
      <c r="F1754" s="11" t="s">
        <v>6096</v>
      </c>
      <c r="G1754" s="6">
        <v>9154</v>
      </c>
      <c r="H1754" t="s">
        <v>2862</v>
      </c>
      <c r="I1754" t="str">
        <f>CONCATENATE("http://opt.sauna-shops.ru/548-9-bannaya-kosmetika/",A1754,"-",H1754,".html")</f>
        <v>http://opt.sauna-shops.ru/548-9-bannaya-kosmetika/1901-shokoladnoe-mylo-v-assort.html</v>
      </c>
      <c r="J1754" s="2" t="str">
        <f t="shared" si="43"/>
        <v>http://opt.sauna-shops.ru/548-9-bannaya-kosmetika/1901-shokoladnoe-mylo-v-assort.html</v>
      </c>
      <c r="K1754" s="5"/>
    </row>
    <row r="1755" spans="1:11" x14ac:dyDescent="0.25">
      <c r="A1755" s="10">
        <v>1902</v>
      </c>
      <c r="B1755" s="5" t="s">
        <v>6058</v>
      </c>
      <c r="C1755" s="5" t="s">
        <v>2863</v>
      </c>
      <c r="D1755" s="5" t="str">
        <f>HYPERLINK(I1755, C1755)</f>
        <v>Соляной скраб с эвкалиптом</v>
      </c>
      <c r="E1755" s="5" t="s">
        <v>2703</v>
      </c>
      <c r="F1755" s="11" t="s">
        <v>6250</v>
      </c>
      <c r="G1755" s="6">
        <v>9144</v>
      </c>
      <c r="H1755" t="s">
        <v>2864</v>
      </c>
      <c r="I1755" t="str">
        <f>CONCATENATE("http://opt.sauna-shops.ru/548-9-bannaya-kosmetika/",A1755,"-",H1755,".html")</f>
        <v>http://opt.sauna-shops.ru/548-9-bannaya-kosmetika/1902-solyanoj-skrab-s-evkaliptom.html</v>
      </c>
      <c r="J1755" s="2" t="str">
        <f t="shared" si="43"/>
        <v>http://opt.sauna-shops.ru/548-9-bannaya-kosmetika/1902-solyanoj-skrab-s-evkaliptom.html</v>
      </c>
      <c r="K1755" s="5"/>
    </row>
    <row r="1756" spans="1:11" x14ac:dyDescent="0.25">
      <c r="A1756" s="10">
        <v>1903</v>
      </c>
      <c r="B1756" s="5" t="s">
        <v>6058</v>
      </c>
      <c r="C1756" s="5" t="s">
        <v>2865</v>
      </c>
      <c r="D1756" s="5" t="str">
        <f>HYPERLINK(I1756, C1756)</f>
        <v>Соляной скраб с берёзой</v>
      </c>
      <c r="E1756" s="5" t="s">
        <v>2703</v>
      </c>
      <c r="F1756" s="11" t="s">
        <v>6250</v>
      </c>
      <c r="G1756" s="6">
        <v>9142</v>
      </c>
      <c r="H1756" t="s">
        <v>2866</v>
      </c>
      <c r="I1756" t="str">
        <f>CONCATENATE("http://opt.sauna-shops.ru/548-9-bannaya-kosmetika/",A1756,"-",H1756,".html")</f>
        <v>http://opt.sauna-shops.ru/548-9-bannaya-kosmetika/1903-solyanoj-skrab-s-beryozoj.html</v>
      </c>
      <c r="J1756" s="2" t="str">
        <f t="shared" si="43"/>
        <v>http://opt.sauna-shops.ru/548-9-bannaya-kosmetika/1903-solyanoj-skrab-s-beryozoj.html</v>
      </c>
      <c r="K1756" s="5"/>
    </row>
    <row r="1757" spans="1:11" x14ac:dyDescent="0.25">
      <c r="A1757" s="10">
        <v>1904</v>
      </c>
      <c r="B1757" s="5" t="s">
        <v>6058</v>
      </c>
      <c r="C1757" s="5" t="s">
        <v>2867</v>
      </c>
      <c r="D1757" s="5" t="str">
        <f>HYPERLINK(I1757, C1757)</f>
        <v>Соляной скраб с чабрецом</v>
      </c>
      <c r="E1757" s="5" t="s">
        <v>2703</v>
      </c>
      <c r="F1757" s="11" t="s">
        <v>6250</v>
      </c>
      <c r="G1757" s="6">
        <v>9143</v>
      </c>
      <c r="H1757" t="s">
        <v>2868</v>
      </c>
      <c r="I1757" t="str">
        <f>CONCATENATE("http://opt.sauna-shops.ru/548-9-bannaya-kosmetika/",A1757,"-",H1757,".html")</f>
        <v>http://opt.sauna-shops.ru/548-9-bannaya-kosmetika/1904-solyanoj-skrab-s-chabrecom.html</v>
      </c>
      <c r="J1757" s="2" t="str">
        <f t="shared" si="43"/>
        <v>http://opt.sauna-shops.ru/548-9-bannaya-kosmetika/1904-solyanoj-skrab-s-chabrecom.html</v>
      </c>
      <c r="K1757" s="5"/>
    </row>
    <row r="1758" spans="1:11" x14ac:dyDescent="0.25">
      <c r="A1758" s="10">
        <v>1905</v>
      </c>
      <c r="B1758" s="5" t="s">
        <v>6058</v>
      </c>
      <c r="C1758" s="5" t="s">
        <v>2869</v>
      </c>
      <c r="D1758" s="5" t="str">
        <f>HYPERLINK(I1758, C1758)</f>
        <v>Арома-настой Иланг-иланг 100 мл.</v>
      </c>
      <c r="E1758" s="5" t="s">
        <v>2703</v>
      </c>
      <c r="F1758" s="11" t="s">
        <v>6169</v>
      </c>
      <c r="G1758" s="6">
        <v>9028</v>
      </c>
      <c r="H1758" t="s">
        <v>2870</v>
      </c>
      <c r="I1758" t="str">
        <f>CONCATENATE("http://opt.sauna-shops.ru/548-9-bannaya-kosmetika/",A1758,"-",H1758,".html")</f>
        <v>http://opt.sauna-shops.ru/548-9-bannaya-kosmetika/1905-aroma-nastoj-ilang-ilang-100-ml.html</v>
      </c>
      <c r="J1758" s="2" t="str">
        <f t="shared" si="43"/>
        <v>http://opt.sauna-shops.ru/548-9-bannaya-kosmetika/1905-aroma-nastoj-ilang-ilang-100-ml.html</v>
      </c>
      <c r="K1758" s="5"/>
    </row>
    <row r="1759" spans="1:11" x14ac:dyDescent="0.25">
      <c r="A1759" s="10">
        <v>1906</v>
      </c>
      <c r="B1759" s="5" t="s">
        <v>6058</v>
      </c>
      <c r="C1759" s="5" t="s">
        <v>2871</v>
      </c>
      <c r="D1759" s="5" t="str">
        <f>HYPERLINK(I1759, C1759)</f>
        <v>Арома-настой Лаванда 100 мл.</v>
      </c>
      <c r="E1759" s="5" t="s">
        <v>2703</v>
      </c>
      <c r="F1759" s="11" t="s">
        <v>6095</v>
      </c>
      <c r="G1759" s="6">
        <v>9029</v>
      </c>
      <c r="H1759" t="s">
        <v>2872</v>
      </c>
      <c r="I1759" t="str">
        <f>CONCATENATE("http://opt.sauna-shops.ru/548-9-bannaya-kosmetika/",A1759,"-",H1759,".html")</f>
        <v>http://opt.sauna-shops.ru/548-9-bannaya-kosmetika/1906-aroma-nastoj-lavanda-100-ml.html</v>
      </c>
      <c r="J1759" s="2" t="str">
        <f t="shared" si="43"/>
        <v>http://opt.sauna-shops.ru/548-9-bannaya-kosmetika/1906-aroma-nastoj-lavanda-100-ml.html</v>
      </c>
      <c r="K1759" s="5"/>
    </row>
    <row r="1760" spans="1:11" x14ac:dyDescent="0.25">
      <c r="A1760" s="10">
        <v>1907</v>
      </c>
      <c r="B1760" s="5" t="s">
        <v>6058</v>
      </c>
      <c r="C1760" s="5" t="s">
        <v>2873</v>
      </c>
      <c r="D1760" s="5" t="str">
        <f>HYPERLINK(I1760, C1760)</f>
        <v>Крем-гель интенсивный подтягивающий для ног</v>
      </c>
      <c r="E1760" s="5" t="s">
        <v>2703</v>
      </c>
      <c r="F1760" s="11" t="s">
        <v>6068</v>
      </c>
      <c r="G1760" s="6">
        <v>9062</v>
      </c>
      <c r="H1760" t="s">
        <v>2874</v>
      </c>
      <c r="I1760" t="str">
        <f>CONCATENATE("http://opt.sauna-shops.ru/548-9-bannaya-kosmetika/",A1760,"-",H1760,".html")</f>
        <v>http://opt.sauna-shops.ru/548-9-bannaya-kosmetika/1907-krem-gel-intensivnyj-podtyagivayushhij-dlya-nog.html</v>
      </c>
      <c r="J1760" s="2" t="str">
        <f t="shared" si="43"/>
        <v>http://opt.sauna-shops.ru/548-9-bannaya-kosmetika/1907-krem-gel-intensivnyj-podtyagivayushhij-dlya-nog.html</v>
      </c>
      <c r="K1760" s="5"/>
    </row>
    <row r="1761" spans="1:11" x14ac:dyDescent="0.25">
      <c r="A1761" s="10">
        <v>1908</v>
      </c>
      <c r="B1761" s="5" t="s">
        <v>6058</v>
      </c>
      <c r="C1761" s="5" t="s">
        <v>2875</v>
      </c>
      <c r="D1761" s="5" t="str">
        <f>HYPERLINK(I1761, C1761)</f>
        <v>Косметический ЛЕД для кожи СМЕШАННОГО типа</v>
      </c>
      <c r="E1761" s="5" t="s">
        <v>2703</v>
      </c>
      <c r="F1761" s="11" t="s">
        <v>6095</v>
      </c>
      <c r="G1761" s="6">
        <v>9052</v>
      </c>
      <c r="H1761" t="s">
        <v>2876</v>
      </c>
      <c r="I1761" t="str">
        <f>CONCATENATE("http://opt.sauna-shops.ru/548-9-bannaya-kosmetika/",A1761,"-",H1761,".html")</f>
        <v>http://opt.sauna-shops.ru/548-9-bannaya-kosmetika/1908-kosmeticheskij-led-dlya-kozhi-smeshannogo-tipa.html</v>
      </c>
      <c r="J1761" s="2" t="str">
        <f t="shared" si="43"/>
        <v>http://opt.sauna-shops.ru/548-9-bannaya-kosmetika/1908-kosmeticheskij-led-dlya-kozhi-smeshannogo-tipa.html</v>
      </c>
      <c r="K1761" s="5"/>
    </row>
    <row r="1762" spans="1:11" x14ac:dyDescent="0.25">
      <c r="A1762" s="10">
        <v>1909</v>
      </c>
      <c r="B1762" s="5" t="s">
        <v>6058</v>
      </c>
      <c r="C1762" s="5" t="s">
        <v>2877</v>
      </c>
      <c r="D1762" s="5" t="str">
        <f>HYPERLINK(I1762, C1762)</f>
        <v>Косметический ЛЕД для ПРОБЛЕМНОЙ кожи</v>
      </c>
      <c r="E1762" s="5" t="s">
        <v>2703</v>
      </c>
      <c r="F1762" s="11" t="s">
        <v>6095</v>
      </c>
      <c r="G1762" s="6">
        <v>9053</v>
      </c>
      <c r="H1762" t="s">
        <v>2878</v>
      </c>
      <c r="I1762" t="str">
        <f>CONCATENATE("http://opt.sauna-shops.ru/548-9-bannaya-kosmetika/",A1762,"-",H1762,".html")</f>
        <v>http://opt.sauna-shops.ru/548-9-bannaya-kosmetika/1909-kosmeticheskij-led-dlya-problemnoj-kozhi.html</v>
      </c>
      <c r="J1762" s="2" t="str">
        <f t="shared" si="43"/>
        <v>http://opt.sauna-shops.ru/548-9-bannaya-kosmetika/1909-kosmeticheskij-led-dlya-problemnoj-kozhi.html</v>
      </c>
      <c r="K1762" s="5"/>
    </row>
    <row r="1763" spans="1:11" x14ac:dyDescent="0.25">
      <c r="A1763" s="10">
        <v>1910</v>
      </c>
      <c r="B1763" s="5" t="s">
        <v>6058</v>
      </c>
      <c r="C1763" s="5" t="s">
        <v>2879</v>
      </c>
      <c r="D1763" s="5" t="str">
        <f>HYPERLINK(I1763, C1763)</f>
        <v>Косметический ЛЕД для ЖИРНОЙ кожи</v>
      </c>
      <c r="E1763" s="5" t="s">
        <v>2703</v>
      </c>
      <c r="F1763" s="11" t="s">
        <v>6095</v>
      </c>
      <c r="G1763" s="6">
        <v>9051</v>
      </c>
      <c r="H1763" t="s">
        <v>2880</v>
      </c>
      <c r="I1763" t="str">
        <f>CONCATENATE("http://opt.sauna-shops.ru/548-9-bannaya-kosmetika/",A1763,"-",H1763,".html")</f>
        <v>http://opt.sauna-shops.ru/548-9-bannaya-kosmetika/1910-kosmeticheskij-led-dlya-zhirnoj-kozhi.html</v>
      </c>
      <c r="J1763" s="2" t="str">
        <f t="shared" si="43"/>
        <v>http://opt.sauna-shops.ru/548-9-bannaya-kosmetika/1910-kosmeticheskij-led-dlya-zhirnoj-kozhi.html</v>
      </c>
      <c r="K1763" s="5"/>
    </row>
    <row r="1764" spans="1:11" x14ac:dyDescent="0.25">
      <c r="A1764" s="10">
        <v>1911</v>
      </c>
      <c r="B1764" s="5" t="s">
        <v>6058</v>
      </c>
      <c r="C1764" s="5" t="s">
        <v>2881</v>
      </c>
      <c r="D1764" s="5" t="str">
        <f>HYPERLINK(I1764, C1764)</f>
        <v>Флоресан Мыло для бани таежное белое</v>
      </c>
      <c r="E1764" s="5" t="s">
        <v>2703</v>
      </c>
      <c r="F1764" s="11" t="s">
        <v>6076</v>
      </c>
      <c r="G1764" s="6">
        <v>9087</v>
      </c>
      <c r="H1764" t="s">
        <v>2882</v>
      </c>
      <c r="I1764" t="str">
        <f>CONCATENATE("http://opt.sauna-shops.ru/548-9-bannaya-kosmetika/",A1764,"-",H1764,".html")</f>
        <v>http://opt.sauna-shops.ru/548-9-bannaya-kosmetika/1911-floresan-mylo-dlya-bani-taezhnoe-beloe.html</v>
      </c>
      <c r="J1764" s="2" t="str">
        <f t="shared" si="43"/>
        <v>http://opt.sauna-shops.ru/548-9-bannaya-kosmetika/1911-floresan-mylo-dlya-bani-taezhnoe-beloe.html</v>
      </c>
      <c r="K1764" s="5"/>
    </row>
    <row r="1765" spans="1:11" x14ac:dyDescent="0.25">
      <c r="A1765" s="10">
        <v>1912</v>
      </c>
      <c r="B1765" s="5" t="s">
        <v>6058</v>
      </c>
      <c r="C1765" s="5" t="s">
        <v>2883</v>
      </c>
      <c r="D1765" s="5" t="str">
        <f>HYPERLINK(I1765, C1765)</f>
        <v>Флоресан Мыло для бани таежное зёленое</v>
      </c>
      <c r="E1765" s="5" t="s">
        <v>2703</v>
      </c>
      <c r="F1765" s="11" t="s">
        <v>6076</v>
      </c>
      <c r="G1765" s="6">
        <v>9088</v>
      </c>
      <c r="H1765" t="s">
        <v>2884</v>
      </c>
      <c r="I1765" t="str">
        <f>CONCATENATE("http://opt.sauna-shops.ru/548-9-bannaya-kosmetika/",A1765,"-",H1765,".html")</f>
        <v>http://opt.sauna-shops.ru/548-9-bannaya-kosmetika/1912-floresan-mylo-dlya-bani-taezhnoe-zyolenoe.html</v>
      </c>
      <c r="J1765" s="2" t="str">
        <f t="shared" si="43"/>
        <v>http://opt.sauna-shops.ru/548-9-bannaya-kosmetika/1912-floresan-mylo-dlya-bani-taezhnoe-zyolenoe.html</v>
      </c>
      <c r="K1765" s="5"/>
    </row>
    <row r="1766" spans="1:11" x14ac:dyDescent="0.25">
      <c r="A1766" s="10">
        <v>1913</v>
      </c>
      <c r="B1766" s="5" t="s">
        <v>6058</v>
      </c>
      <c r="C1766" s="5" t="s">
        <v>2885</v>
      </c>
      <c r="D1766" s="5" t="str">
        <f>HYPERLINK(I1766, C1766)</f>
        <v>Флоресан Мыло для бани таежное чёрное</v>
      </c>
      <c r="E1766" s="5" t="s">
        <v>2703</v>
      </c>
      <c r="F1766" s="11" t="s">
        <v>6076</v>
      </c>
      <c r="G1766" s="6">
        <v>9089</v>
      </c>
      <c r="H1766" t="s">
        <v>2886</v>
      </c>
      <c r="I1766" t="str">
        <f>CONCATENATE("http://opt.sauna-shops.ru/548-9-bannaya-kosmetika/",A1766,"-",H1766,".html")</f>
        <v>http://opt.sauna-shops.ru/548-9-bannaya-kosmetika/1913-floresan-mylo-dlya-bani-taezhnoe-chyornoe.html</v>
      </c>
      <c r="J1766" s="2" t="str">
        <f t="shared" si="43"/>
        <v>http://opt.sauna-shops.ru/548-9-bannaya-kosmetika/1913-floresan-mylo-dlya-bani-taezhnoe-chyornoe.html</v>
      </c>
      <c r="K1766" s="5"/>
    </row>
    <row r="1767" spans="1:11" x14ac:dyDescent="0.25">
      <c r="A1767" s="10">
        <v>1914</v>
      </c>
      <c r="B1767" s="5" t="s">
        <v>6058</v>
      </c>
      <c r="C1767" s="5" t="s">
        <v>2887</v>
      </c>
      <c r="D1767" s="5" t="str">
        <f>HYPERLINK(I1767, C1767)</f>
        <v>Арома-настой в ассорт. (микс)</v>
      </c>
      <c r="E1767" s="5" t="s">
        <v>2703</v>
      </c>
      <c r="F1767" s="11" t="s">
        <v>6095</v>
      </c>
      <c r="G1767" s="6">
        <v>2073</v>
      </c>
      <c r="H1767" t="s">
        <v>2888</v>
      </c>
      <c r="I1767" t="str">
        <f>CONCATENATE("http://opt.sauna-shops.ru/548-9-bannaya-kosmetika/",A1767,"-",H1767,".html")</f>
        <v>http://opt.sauna-shops.ru/548-9-bannaya-kosmetika/1914-aroma-nastoj-v-assort-miks.html</v>
      </c>
      <c r="J1767" s="2" t="str">
        <f t="shared" si="43"/>
        <v>http://opt.sauna-shops.ru/548-9-bannaya-kosmetika/1914-aroma-nastoj-v-assort-miks.html</v>
      </c>
      <c r="K1767" s="5"/>
    </row>
    <row r="1768" spans="1:11" x14ac:dyDescent="0.25">
      <c r="A1768" s="10">
        <v>1915</v>
      </c>
      <c r="B1768" s="5" t="s">
        <v>6058</v>
      </c>
      <c r="C1768" s="5" t="s">
        <v>2889</v>
      </c>
      <c r="D1768" s="5" t="str">
        <f>HYPERLINK(I1768, C1768)</f>
        <v>Арома-настой Ель 100 мл.</v>
      </c>
      <c r="E1768" s="5" t="s">
        <v>2703</v>
      </c>
      <c r="F1768" s="11" t="s">
        <v>6169</v>
      </c>
      <c r="G1768" s="6">
        <v>10001</v>
      </c>
      <c r="H1768" t="s">
        <v>2890</v>
      </c>
      <c r="I1768" t="str">
        <f>CONCATENATE("http://opt.sauna-shops.ru/548-9-bannaya-kosmetika/",A1768,"-",H1768,".html")</f>
        <v>http://opt.sauna-shops.ru/548-9-bannaya-kosmetika/1915-aroma-nastoj-el-100-ml.html</v>
      </c>
      <c r="J1768" s="2" t="str">
        <f t="shared" si="43"/>
        <v>http://opt.sauna-shops.ru/548-9-bannaya-kosmetika/1915-aroma-nastoj-el-100-ml.html</v>
      </c>
      <c r="K1768" s="5"/>
    </row>
    <row r="1769" spans="1:11" x14ac:dyDescent="0.25">
      <c r="A1769" s="10">
        <v>1916</v>
      </c>
      <c r="B1769" s="5" t="s">
        <v>6058</v>
      </c>
      <c r="C1769" s="5" t="s">
        <v>2891</v>
      </c>
      <c r="D1769" s="5" t="str">
        <f>HYPERLINK(I1769, C1769)</f>
        <v>Арома-настой Кедр 100 мл.</v>
      </c>
      <c r="E1769" s="5" t="s">
        <v>2703</v>
      </c>
      <c r="F1769" s="11" t="s">
        <v>6169</v>
      </c>
      <c r="G1769" s="6">
        <v>1095</v>
      </c>
      <c r="H1769" t="s">
        <v>2892</v>
      </c>
      <c r="I1769" t="str">
        <f>CONCATENATE("http://opt.sauna-shops.ru/548-9-bannaya-kosmetika/",A1769,"-",H1769,".html")</f>
        <v>http://opt.sauna-shops.ru/548-9-bannaya-kosmetika/1916-aroma-nastoj-kedr-100-ml.html</v>
      </c>
      <c r="J1769" s="2" t="str">
        <f t="shared" si="43"/>
        <v>http://opt.sauna-shops.ru/548-9-bannaya-kosmetika/1916-aroma-nastoj-kedr-100-ml.html</v>
      </c>
      <c r="K1769" s="5"/>
    </row>
    <row r="1770" spans="1:11" x14ac:dyDescent="0.25">
      <c r="A1770" s="10">
        <v>1917</v>
      </c>
      <c r="B1770" s="5" t="s">
        <v>6058</v>
      </c>
      <c r="C1770" s="5" t="s">
        <v>2893</v>
      </c>
      <c r="D1770" s="5" t="str">
        <f>HYPERLINK(I1770, C1770)</f>
        <v>Арома-настой Можжевельник 100 мл.</v>
      </c>
      <c r="E1770" s="5" t="s">
        <v>2703</v>
      </c>
      <c r="F1770" s="11" t="s">
        <v>6095</v>
      </c>
      <c r="G1770" s="6">
        <v>3410</v>
      </c>
      <c r="H1770" t="s">
        <v>2894</v>
      </c>
      <c r="I1770" t="str">
        <f>CONCATENATE("http://opt.sauna-shops.ru/548-9-bannaya-kosmetika/",A1770,"-",H1770,".html")</f>
        <v>http://opt.sauna-shops.ru/548-9-bannaya-kosmetika/1917-aroma-nastoj-mozhzhevelnik-100-ml.html</v>
      </c>
      <c r="J1770" s="2" t="str">
        <f t="shared" si="43"/>
        <v>http://opt.sauna-shops.ru/548-9-bannaya-kosmetika/1917-aroma-nastoj-mozhzhevelnik-100-ml.html</v>
      </c>
      <c r="K1770" s="5"/>
    </row>
    <row r="1771" spans="1:11" x14ac:dyDescent="0.25">
      <c r="A1771" s="10">
        <v>1918</v>
      </c>
      <c r="B1771" s="5" t="s">
        <v>6058</v>
      </c>
      <c r="C1771" s="5" t="s">
        <v>2895</v>
      </c>
      <c r="D1771" s="5" t="str">
        <f>HYPERLINK(I1771, C1771)</f>
        <v>Ароматизатор Мята EVA 400 мл</v>
      </c>
      <c r="E1771" s="5" t="s">
        <v>2703</v>
      </c>
      <c r="F1771" s="11" t="s">
        <v>6250</v>
      </c>
      <c r="G1771" s="6">
        <v>2047</v>
      </c>
      <c r="H1771" t="s">
        <v>2896</v>
      </c>
      <c r="I1771" t="str">
        <f>CONCATENATE("http://opt.sauna-shops.ru/548-9-bannaya-kosmetika/",A1771,"-",H1771,".html")</f>
        <v>http://opt.sauna-shops.ru/548-9-bannaya-kosmetika/1918-aromatizator-myata-eva-400-ml.html</v>
      </c>
      <c r="J1771" s="2" t="str">
        <f t="shared" si="43"/>
        <v>http://opt.sauna-shops.ru/548-9-bannaya-kosmetika/1918-aromatizator-myata-eva-400-ml.html</v>
      </c>
      <c r="K1771" s="5"/>
    </row>
    <row r="1772" spans="1:11" x14ac:dyDescent="0.25">
      <c r="A1772" s="10">
        <v>1919</v>
      </c>
      <c r="B1772" s="5" t="s">
        <v>6058</v>
      </c>
      <c r="C1772" s="5" t="s">
        <v>2897</v>
      </c>
      <c r="D1772" s="5" t="str">
        <f>HYPERLINK(I1772, C1772)</f>
        <v>Ароматизатор Пихта EVA 400 мл</v>
      </c>
      <c r="E1772" s="5" t="s">
        <v>2703</v>
      </c>
      <c r="F1772" s="11" t="s">
        <v>6250</v>
      </c>
      <c r="G1772" s="6">
        <v>2048</v>
      </c>
      <c r="H1772" t="s">
        <v>2898</v>
      </c>
      <c r="I1772" t="str">
        <f>CONCATENATE("http://opt.sauna-shops.ru/548-9-bannaya-kosmetika/",A1772,"-",H1772,".html")</f>
        <v>http://opt.sauna-shops.ru/548-9-bannaya-kosmetika/1919-aromatizator-pikhta-eva-400-ml.html</v>
      </c>
      <c r="J1772" s="2" t="str">
        <f t="shared" si="43"/>
        <v>http://opt.sauna-shops.ru/548-9-bannaya-kosmetika/1919-aromatizator-pikhta-eva-400-ml.html</v>
      </c>
      <c r="K1772" s="5"/>
    </row>
    <row r="1773" spans="1:11" x14ac:dyDescent="0.25">
      <c r="A1773" s="10">
        <v>1920</v>
      </c>
      <c r="B1773" s="5" t="s">
        <v>6058</v>
      </c>
      <c r="C1773" s="5" t="s">
        <v>2899</v>
      </c>
      <c r="D1773" s="5" t="str">
        <f>HYPERLINK(I1773, C1773)</f>
        <v>Ароматизатор Сосна EVA 400 мл</v>
      </c>
      <c r="E1773" s="5" t="s">
        <v>2703</v>
      </c>
      <c r="F1773" s="11" t="s">
        <v>6250</v>
      </c>
      <c r="G1773" s="6">
        <v>2049</v>
      </c>
      <c r="H1773" t="s">
        <v>2900</v>
      </c>
      <c r="I1773" t="str">
        <f>CONCATENATE("http://opt.sauna-shops.ru/548-9-bannaya-kosmetika/",A1773,"-",H1773,".html")</f>
        <v>http://opt.sauna-shops.ru/548-9-bannaya-kosmetika/1920-aromatizator-sosna-eva-400-ml.html</v>
      </c>
      <c r="J1773" s="2" t="str">
        <f t="shared" si="43"/>
        <v>http://opt.sauna-shops.ru/548-9-bannaya-kosmetika/1920-aromatizator-sosna-eva-400-ml.html</v>
      </c>
      <c r="K1773" s="5"/>
    </row>
    <row r="1774" spans="1:11" x14ac:dyDescent="0.25">
      <c r="A1774" s="10">
        <v>1921</v>
      </c>
      <c r="B1774" s="5" t="s">
        <v>6058</v>
      </c>
      <c r="C1774" s="5" t="s">
        <v>2901</v>
      </c>
      <c r="D1774" s="5" t="str">
        <f>HYPERLINK(I1774, C1774)</f>
        <v>Ароматизатор Эвкалипт EVA 400 мл</v>
      </c>
      <c r="E1774" s="5" t="s">
        <v>2703</v>
      </c>
      <c r="F1774" s="11" t="s">
        <v>6250</v>
      </c>
      <c r="G1774" s="6">
        <v>2050</v>
      </c>
      <c r="H1774" t="s">
        <v>2902</v>
      </c>
      <c r="I1774" t="str">
        <f>CONCATENATE("http://opt.sauna-shops.ru/548-9-bannaya-kosmetika/",A1774,"-",H1774,".html")</f>
        <v>http://opt.sauna-shops.ru/548-9-bannaya-kosmetika/1921-aromatizator-evkalipt-eva-400-ml.html</v>
      </c>
      <c r="J1774" s="2" t="str">
        <f t="shared" si="43"/>
        <v>http://opt.sauna-shops.ru/548-9-bannaya-kosmetika/1921-aromatizator-evkalipt-eva-400-ml.html</v>
      </c>
      <c r="K1774" s="5"/>
    </row>
    <row r="1775" spans="1:11" x14ac:dyDescent="0.25">
      <c r="A1775" s="10">
        <v>1922</v>
      </c>
      <c r="B1775" s="5" t="s">
        <v>6058</v>
      </c>
      <c r="C1775" s="5" t="s">
        <v>2903</v>
      </c>
      <c r="D1775" s="5" t="str">
        <f>HYPERLINK(I1775, C1775)</f>
        <v>Скраб для бани (мед и кофейные зерна)</v>
      </c>
      <c r="E1775" s="5" t="s">
        <v>2703</v>
      </c>
      <c r="F1775" s="11" t="s">
        <v>6098</v>
      </c>
      <c r="G1775" s="6">
        <v>2051</v>
      </c>
      <c r="H1775" t="s">
        <v>2904</v>
      </c>
      <c r="I1775" t="str">
        <f>CONCATENATE("http://opt.sauna-shops.ru/548-9-bannaya-kosmetika/",A1775,"-",H1775,".html")</f>
        <v>http://opt.sauna-shops.ru/548-9-bannaya-kosmetika/1922-skrab-dlya-bani-med-i-kofejnye-zerna.html</v>
      </c>
      <c r="J1775" s="2" t="str">
        <f t="shared" si="43"/>
        <v>http://opt.sauna-shops.ru/548-9-bannaya-kosmetika/1922-skrab-dlya-bani-med-i-kofejnye-zerna.html</v>
      </c>
      <c r="K1775" s="5"/>
    </row>
    <row r="1776" spans="1:11" x14ac:dyDescent="0.25">
      <c r="A1776" s="10">
        <v>1923</v>
      </c>
      <c r="B1776" s="5" t="s">
        <v>6058</v>
      </c>
      <c r="C1776" s="5" t="s">
        <v>2905</v>
      </c>
      <c r="D1776" s="5" t="str">
        <f>HYPERLINK(I1776, C1776)</f>
        <v>Эфирные масло в ассорт.</v>
      </c>
      <c r="E1776" s="5" t="s">
        <v>2703</v>
      </c>
      <c r="F1776" s="11" t="s">
        <v>6250</v>
      </c>
      <c r="G1776" s="6">
        <v>2052</v>
      </c>
      <c r="H1776" t="s">
        <v>2906</v>
      </c>
      <c r="I1776" t="str">
        <f>CONCATENATE("http://opt.sauna-shops.ru/548-9-bannaya-kosmetika/",A1776,"-",H1776,".html")</f>
        <v>http://opt.sauna-shops.ru/548-9-bannaya-kosmetika/1923-efirnye-maslo-v-assort.html</v>
      </c>
      <c r="J1776" s="2" t="str">
        <f t="shared" si="43"/>
        <v>http://opt.sauna-shops.ru/548-9-bannaya-kosmetika/1923-efirnye-maslo-v-assort.html</v>
      </c>
      <c r="K1776" s="5"/>
    </row>
    <row r="1777" spans="1:11" x14ac:dyDescent="0.25">
      <c r="A1777" s="10">
        <v>1924</v>
      </c>
      <c r="B1777" s="5" t="s">
        <v>6058</v>
      </c>
      <c r="C1777" s="5" t="s">
        <v>2907</v>
      </c>
      <c r="D1777" s="5" t="str">
        <f>HYPERLINK(I1777, C1777)</f>
        <v>Крем-бальзам \Гладкие пятки\""""</v>
      </c>
      <c r="E1777" s="5" t="s">
        <v>2703</v>
      </c>
      <c r="F1777" s="11" t="s">
        <v>6098</v>
      </c>
      <c r="G1777" s="6">
        <v>2074</v>
      </c>
      <c r="H1777" t="s">
        <v>2908</v>
      </c>
      <c r="I1777" t="str">
        <f>CONCATENATE("http://opt.sauna-shops.ru/548-9-bannaya-kosmetika/",A1777,"-",H1777,".html")</f>
        <v>http://opt.sauna-shops.ru/548-9-bannaya-kosmetika/1924-krem-balzam-gladkie-pyatki.html</v>
      </c>
      <c r="J1777" s="2" t="str">
        <f t="shared" si="43"/>
        <v>http://opt.sauna-shops.ru/548-9-bannaya-kosmetika/1924-krem-balzam-gladkie-pyatki.html</v>
      </c>
      <c r="K1777" s="5"/>
    </row>
    <row r="1778" spans="1:11" x14ac:dyDescent="0.25">
      <c r="A1778" s="10">
        <v>1925</v>
      </c>
      <c r="B1778" s="5" t="s">
        <v>6058</v>
      </c>
      <c r="C1778" s="5" t="s">
        <v>2909</v>
      </c>
      <c r="D1778" s="5" t="str">
        <f>HYPERLINK(I1778, C1778)</f>
        <v>Набор ароматизаторов 3х100 мл.</v>
      </c>
      <c r="E1778" s="5" t="s">
        <v>2703</v>
      </c>
      <c r="F1778" s="11" t="s">
        <v>6069</v>
      </c>
      <c r="G1778" s="6">
        <v>2075</v>
      </c>
      <c r="H1778" t="s">
        <v>2910</v>
      </c>
      <c r="I1778" t="str">
        <f>CONCATENATE("http://opt.sauna-shops.ru/548-9-bannaya-kosmetika/",A1778,"-",H1778,".html")</f>
        <v>http://opt.sauna-shops.ru/548-9-bannaya-kosmetika/1925-nabor-aromatizatorov-3kh100-ml.html</v>
      </c>
      <c r="J1778" s="2" t="str">
        <f t="shared" ref="J1778:J1841" si="44">HYPERLINK(I1778)</f>
        <v>http://opt.sauna-shops.ru/548-9-bannaya-kosmetika/1925-nabor-aromatizatorov-3kh100-ml.html</v>
      </c>
      <c r="K1778" s="5"/>
    </row>
    <row r="1779" spans="1:11" x14ac:dyDescent="0.25">
      <c r="A1779" s="10">
        <v>1926</v>
      </c>
      <c r="B1779" s="5" t="s">
        <v>6058</v>
      </c>
      <c r="C1779" s="5" t="s">
        <v>2911</v>
      </c>
      <c r="D1779" s="5" t="str">
        <f>HYPERLINK(I1779, C1779)</f>
        <v>Набор масел Домик" (3шт.)"</v>
      </c>
      <c r="E1779" s="5" t="s">
        <v>2703</v>
      </c>
      <c r="F1779" s="11" t="s">
        <v>6069</v>
      </c>
      <c r="G1779" s="6">
        <v>2076</v>
      </c>
      <c r="H1779" t="s">
        <v>2912</v>
      </c>
      <c r="I1779" t="str">
        <f>CONCATENATE("http://opt.sauna-shops.ru/548-9-bannaya-kosmetika/",A1779,"-",H1779,".html")</f>
        <v>http://opt.sauna-shops.ru/548-9-bannaya-kosmetika/1926-nabor-masel-domik-3sht.html</v>
      </c>
      <c r="J1779" s="2" t="str">
        <f t="shared" si="44"/>
        <v>http://opt.sauna-shops.ru/548-9-bannaya-kosmetika/1926-nabor-masel-domik-3sht.html</v>
      </c>
      <c r="K1779" s="5"/>
    </row>
    <row r="1780" spans="1:11" x14ac:dyDescent="0.25">
      <c r="A1780" s="10">
        <v>1927</v>
      </c>
      <c r="B1780" s="5" t="s">
        <v>6058</v>
      </c>
      <c r="C1780" s="5" t="s">
        <v>2913</v>
      </c>
      <c r="D1780" s="5" t="str">
        <f>HYPERLINK(I1780, C1780)</f>
        <v>Набор эфирных масел 5 шт. (круг.)</v>
      </c>
      <c r="E1780" s="5" t="s">
        <v>2703</v>
      </c>
      <c r="F1780" s="11" t="s">
        <v>6087</v>
      </c>
      <c r="G1780" s="6">
        <v>2077</v>
      </c>
      <c r="H1780" t="s">
        <v>2914</v>
      </c>
      <c r="I1780" t="str">
        <f>CONCATENATE("http://opt.sauna-shops.ru/548-9-bannaya-kosmetika/",A1780,"-",H1780,".html")</f>
        <v>http://opt.sauna-shops.ru/548-9-bannaya-kosmetika/1927-nabor-efirnykh-masel-5-sht-krug.html</v>
      </c>
      <c r="J1780" s="2" t="str">
        <f t="shared" si="44"/>
        <v>http://opt.sauna-shops.ru/548-9-bannaya-kosmetika/1927-nabor-efirnykh-masel-5-sht-krug.html</v>
      </c>
      <c r="K1780" s="5"/>
    </row>
    <row r="1781" spans="1:11" x14ac:dyDescent="0.25">
      <c r="A1781" s="10">
        <v>1928</v>
      </c>
      <c r="B1781" s="5" t="s">
        <v>6058</v>
      </c>
      <c r="C1781" s="5" t="s">
        <v>2915</v>
      </c>
      <c r="D1781" s="5" t="str">
        <f>HYPERLINK(I1781, C1781)</f>
        <v>Крем для рук \Хорошие руки\""""</v>
      </c>
      <c r="E1781" s="5" t="s">
        <v>2703</v>
      </c>
      <c r="F1781" s="11" t="s">
        <v>6160</v>
      </c>
      <c r="G1781" s="6">
        <v>2086</v>
      </c>
      <c r="H1781" t="s">
        <v>2916</v>
      </c>
      <c r="I1781" t="str">
        <f>CONCATENATE("http://opt.sauna-shops.ru/548-9-bannaya-kosmetika/",A1781,"-",H1781,".html")</f>
        <v>http://opt.sauna-shops.ru/548-9-bannaya-kosmetika/1928-krem-dlya-ruk-khoroshie-ruki.html</v>
      </c>
      <c r="J1781" s="2" t="str">
        <f t="shared" si="44"/>
        <v>http://opt.sauna-shops.ru/548-9-bannaya-kosmetika/1928-krem-dlya-ruk-khoroshie-ruki.html</v>
      </c>
      <c r="K1781" s="5"/>
    </row>
    <row r="1782" spans="1:11" x14ac:dyDescent="0.25">
      <c r="A1782" s="10">
        <v>1929</v>
      </c>
      <c r="B1782" s="5" t="s">
        <v>6058</v>
      </c>
      <c r="C1782" s="5" t="s">
        <v>2917</v>
      </c>
      <c r="D1782" s="5" t="str">
        <f>HYPERLINK(I1782, C1782)</f>
        <v>Бальзам Хна Витэкс</v>
      </c>
      <c r="E1782" s="5" t="s">
        <v>2703</v>
      </c>
      <c r="F1782" s="11" t="s">
        <v>6083</v>
      </c>
      <c r="G1782" s="6">
        <v>3407</v>
      </c>
      <c r="H1782" t="s">
        <v>2918</v>
      </c>
      <c r="I1782" t="str">
        <f>CONCATENATE("http://opt.sauna-shops.ru/548-9-bannaya-kosmetika/",A1782,"-",H1782,".html")</f>
        <v>http://opt.sauna-shops.ru/548-9-bannaya-kosmetika/1929-balzam-khna-viteks.html</v>
      </c>
      <c r="J1782" s="2" t="str">
        <f t="shared" si="44"/>
        <v>http://opt.sauna-shops.ru/548-9-bannaya-kosmetika/1929-balzam-khna-viteks.html</v>
      </c>
      <c r="K1782" s="5"/>
    </row>
    <row r="1783" spans="1:11" x14ac:dyDescent="0.25">
      <c r="A1783" s="10">
        <v>1930</v>
      </c>
      <c r="B1783" s="5" t="s">
        <v>6058</v>
      </c>
      <c r="C1783" s="5" t="s">
        <v>2919</v>
      </c>
      <c r="D1783" s="5" t="str">
        <f>HYPERLINK(I1783, C1783)</f>
        <v>Бальзам (репейный) Витэкс</v>
      </c>
      <c r="E1783" s="5" t="s">
        <v>2703</v>
      </c>
      <c r="F1783" s="11" t="s">
        <v>6083</v>
      </c>
      <c r="G1783" s="6">
        <v>3409</v>
      </c>
      <c r="H1783" t="s">
        <v>2920</v>
      </c>
      <c r="I1783" t="str">
        <f>CONCATENATE("http://opt.sauna-shops.ru/548-9-bannaya-kosmetika/",A1783,"-",H1783,".html")</f>
        <v>http://opt.sauna-shops.ru/548-9-bannaya-kosmetika/1930-balzam-repejnyj-viteks.html</v>
      </c>
      <c r="J1783" s="2" t="str">
        <f t="shared" si="44"/>
        <v>http://opt.sauna-shops.ru/548-9-bannaya-kosmetika/1930-balzam-repejnyj-viteks.html</v>
      </c>
      <c r="K1783" s="5"/>
    </row>
    <row r="1784" spans="1:11" x14ac:dyDescent="0.25">
      <c r="A1784" s="10">
        <v>1931</v>
      </c>
      <c r="B1784" s="5" t="s">
        <v>6058</v>
      </c>
      <c r="C1784" s="5" t="s">
        <v>2921</v>
      </c>
      <c r="D1784" s="5" t="str">
        <f>HYPERLINK(I1784, C1784)</f>
        <v>Бальзам (зелен. чай) Витэкс</v>
      </c>
      <c r="E1784" s="5" t="s">
        <v>2703</v>
      </c>
      <c r="F1784" s="11" t="s">
        <v>6083</v>
      </c>
      <c r="G1784" s="6">
        <v>3408</v>
      </c>
      <c r="H1784" t="s">
        <v>2922</v>
      </c>
      <c r="I1784" t="str">
        <f>CONCATENATE("http://opt.sauna-shops.ru/548-9-bannaya-kosmetika/",A1784,"-",H1784,".html")</f>
        <v>http://opt.sauna-shops.ru/548-9-bannaya-kosmetika/1931-balzam-zelen-chaj-viteks.html</v>
      </c>
      <c r="J1784" s="2" t="str">
        <f t="shared" si="44"/>
        <v>http://opt.sauna-shops.ru/548-9-bannaya-kosmetika/1931-balzam-zelen-chaj-viteks.html</v>
      </c>
      <c r="K1784" s="5"/>
    </row>
    <row r="1785" spans="1:11" x14ac:dyDescent="0.25">
      <c r="A1785" s="10">
        <v>1932</v>
      </c>
      <c r="B1785" s="5" t="s">
        <v>6058</v>
      </c>
      <c r="C1785" s="5" t="s">
        <v>2923</v>
      </c>
      <c r="D1785" s="5" t="str">
        <f>HYPERLINK(I1785, C1785)</f>
        <v>Густой мёд для бани (антицеллюлитный) РП 300 мл</v>
      </c>
      <c r="E1785" s="5" t="s">
        <v>2703</v>
      </c>
      <c r="F1785" s="11" t="s">
        <v>6083</v>
      </c>
      <c r="G1785" s="6">
        <v>2163</v>
      </c>
      <c r="H1785" t="s">
        <v>2924</v>
      </c>
      <c r="I1785" t="str">
        <f>CONCATENATE("http://opt.sauna-shops.ru/548-9-bannaya-kosmetika/",A1785,"-",H1785,".html")</f>
        <v>http://opt.sauna-shops.ru/548-9-bannaya-kosmetika/1932-gustoj-myod-dlya-bani-anticellyulitnyj-rp-300-ml.html</v>
      </c>
      <c r="J1785" s="2" t="str">
        <f t="shared" si="44"/>
        <v>http://opt.sauna-shops.ru/548-9-bannaya-kosmetika/1932-gustoj-myod-dlya-bani-anticellyulitnyj-rp-300-ml.html</v>
      </c>
      <c r="K1785" s="5"/>
    </row>
    <row r="1786" spans="1:11" x14ac:dyDescent="0.25">
      <c r="A1786" s="10">
        <v>1933</v>
      </c>
      <c r="B1786" s="5" t="s">
        <v>6058</v>
      </c>
      <c r="C1786" s="5" t="s">
        <v>2925</v>
      </c>
      <c r="D1786" s="5" t="str">
        <f>HYPERLINK(I1786, C1786)</f>
        <v>Маска яичный желток для блеска и укреп. волос РП 300 мл</v>
      </c>
      <c r="E1786" s="5" t="s">
        <v>2703</v>
      </c>
      <c r="F1786" s="11" t="s">
        <v>6166</v>
      </c>
      <c r="G1786" s="6">
        <v>2166</v>
      </c>
      <c r="H1786" t="s">
        <v>2926</v>
      </c>
      <c r="I1786" t="str">
        <f>CONCATENATE("http://opt.sauna-shops.ru/548-9-bannaya-kosmetika/",A1786,"-",H1786,".html")</f>
        <v>http://opt.sauna-shops.ru/548-9-bannaya-kosmetika/1933-maska-yaichnyj-zheltok-dlya-bleska-i-ukrep-volos-rp-300-ml.html</v>
      </c>
      <c r="J1786" s="2" t="str">
        <f t="shared" si="44"/>
        <v>http://opt.sauna-shops.ru/548-9-bannaya-kosmetika/1933-maska-yaichnyj-zheltok-dlya-bleska-i-ukrep-volos-rp-300-ml.html</v>
      </c>
      <c r="K1786" s="5"/>
    </row>
    <row r="1787" spans="1:11" x14ac:dyDescent="0.25">
      <c r="A1787" s="10">
        <v>1934</v>
      </c>
      <c r="B1787" s="5" t="s">
        <v>6058</v>
      </c>
      <c r="C1787" s="5" t="s">
        <v>2927</v>
      </c>
      <c r="D1787" s="5" t="str">
        <f>HYPERLINK(I1787, C1787)</f>
        <v>Фито-маска для тела в парной (для похуд. и глубокого очищения кожи) РП 300 мл</v>
      </c>
      <c r="E1787" s="5" t="s">
        <v>2703</v>
      </c>
      <c r="F1787" s="11" t="s">
        <v>6094</v>
      </c>
      <c r="G1787" s="6">
        <v>2167</v>
      </c>
      <c r="H1787" t="s">
        <v>2928</v>
      </c>
      <c r="I1787" t="str">
        <f>CONCATENATE("http://opt.sauna-shops.ru/548-9-bannaya-kosmetika/",A1787,"-",H1787,".html")</f>
        <v>http://opt.sauna-shops.ru/548-9-bannaya-kosmetika/1934-fito-maska-dlya-tela-v-parnoj-dlya-pokhud-i-glubokogo-ochishheniya-kozhi-rp-300-ml.html</v>
      </c>
      <c r="J1787" s="2" t="str">
        <f t="shared" si="44"/>
        <v>http://opt.sauna-shops.ru/548-9-bannaya-kosmetika/1934-fito-maska-dlya-tela-v-parnoj-dlya-pokhud-i-glubokogo-ochishheniya-kozhi-rp-300-ml.html</v>
      </c>
      <c r="K1787" s="5"/>
    </row>
    <row r="1788" spans="1:11" x14ac:dyDescent="0.25">
      <c r="A1788" s="10">
        <v>1935</v>
      </c>
      <c r="B1788" s="5" t="s">
        <v>6058</v>
      </c>
      <c r="C1788" s="5" t="s">
        <v>2929</v>
      </c>
      <c r="D1788" s="5" t="str">
        <f>HYPERLINK(I1788, C1788)</f>
        <v>Бальзам для лица и тела после бани (для упруг. кожи и интенсивного увлажнения) РП 300 мл</v>
      </c>
      <c r="E1788" s="5" t="s">
        <v>2703</v>
      </c>
      <c r="F1788" s="11" t="s">
        <v>6094</v>
      </c>
      <c r="G1788" s="6">
        <v>2168</v>
      </c>
      <c r="H1788" t="s">
        <v>2930</v>
      </c>
      <c r="I1788" t="str">
        <f>CONCATENATE("http://opt.sauna-shops.ru/548-9-bannaya-kosmetika/",A1788,"-",H1788,".html")</f>
        <v>http://opt.sauna-shops.ru/548-9-bannaya-kosmetika/1935-balzam-dlya-lica-i-tela-posle-bani-dlya-uprug-kozhi-i-intensivnogo-uvlazhneniya-rp-300-ml.html</v>
      </c>
      <c r="J1788" s="2" t="str">
        <f t="shared" si="44"/>
        <v>http://opt.sauna-shops.ru/548-9-bannaya-kosmetika/1935-balzam-dlya-lica-i-tela-posle-bani-dlya-uprug-kozhi-i-intensivnogo-uvlazhneniya-rp-300-ml.html</v>
      </c>
      <c r="K1788" s="5"/>
    </row>
    <row r="1789" spans="1:11" x14ac:dyDescent="0.25">
      <c r="A1789" s="10">
        <v>1936</v>
      </c>
      <c r="B1789" s="5" t="s">
        <v>6058</v>
      </c>
      <c r="C1789" s="5" t="s">
        <v>2931</v>
      </c>
      <c r="D1789" s="5" t="str">
        <f>HYPERLINK(I1789, C1789)</f>
        <v>Фито-маска омолаживающая (мёд и лимон)  РП 300 мл</v>
      </c>
      <c r="E1789" s="5" t="s">
        <v>2703</v>
      </c>
      <c r="F1789" s="11" t="s">
        <v>6094</v>
      </c>
      <c r="G1789" s="6">
        <v>2169</v>
      </c>
      <c r="H1789" t="s">
        <v>2932</v>
      </c>
      <c r="I1789" t="str">
        <f>CONCATENATE("http://opt.sauna-shops.ru/548-9-bannaya-kosmetika/",A1789,"-",H1789,".html")</f>
        <v>http://opt.sauna-shops.ru/548-9-bannaya-kosmetika/1936-fito-maska-omolazhivayushhaya-myod-i-limon-rp-300-ml.html</v>
      </c>
      <c r="J1789" s="2" t="str">
        <f t="shared" si="44"/>
        <v>http://opt.sauna-shops.ru/548-9-bannaya-kosmetika/1936-fito-maska-omolazhivayushhaya-myod-i-limon-rp-300-ml.html</v>
      </c>
      <c r="K1789" s="5"/>
    </row>
    <row r="1790" spans="1:11" x14ac:dyDescent="0.25">
      <c r="A1790" s="10">
        <v>1937</v>
      </c>
      <c r="B1790" s="5" t="s">
        <v>6058</v>
      </c>
      <c r="C1790" s="5" t="s">
        <v>2933</v>
      </c>
      <c r="D1790" s="5" t="str">
        <f>HYPERLINK(I1790, C1790)</f>
        <v>Запарка для бани в ассорт. EVA</v>
      </c>
      <c r="E1790" s="5" t="s">
        <v>2703</v>
      </c>
      <c r="F1790" s="11" t="s">
        <v>6250</v>
      </c>
      <c r="G1790" s="6">
        <v>2165</v>
      </c>
      <c r="H1790" t="s">
        <v>2934</v>
      </c>
      <c r="I1790" t="str">
        <f>CONCATENATE("http://opt.sauna-shops.ru/548-9-bannaya-kosmetika/",A1790,"-",H1790,".html")</f>
        <v>http://opt.sauna-shops.ru/548-9-bannaya-kosmetika/1937-zaparka-dlya-bani-v-assort-eva.html</v>
      </c>
      <c r="J1790" s="2" t="str">
        <f t="shared" si="44"/>
        <v>http://opt.sauna-shops.ru/548-9-bannaya-kosmetika/1937-zaparka-dlya-bani-v-assort-eva.html</v>
      </c>
      <c r="K1790" s="5"/>
    </row>
    <row r="1791" spans="1:11" x14ac:dyDescent="0.25">
      <c r="A1791" s="10">
        <v>1938</v>
      </c>
      <c r="B1791" s="5" t="s">
        <v>6058</v>
      </c>
      <c r="C1791" s="5" t="s">
        <v>2935</v>
      </c>
      <c r="D1791" s="5" t="str">
        <f>HYPERLINK(I1791, C1791)</f>
        <v>Эфирное масло Абрикос 10 мл</v>
      </c>
      <c r="E1791" s="5" t="s">
        <v>2703</v>
      </c>
      <c r="F1791" s="11" t="s">
        <v>6187</v>
      </c>
      <c r="G1791" s="6">
        <v>2211</v>
      </c>
      <c r="H1791" t="s">
        <v>2936</v>
      </c>
      <c r="I1791" t="str">
        <f>CONCATENATE("http://opt.sauna-shops.ru/548-9-bannaya-kosmetika/",A1791,"-",H1791,".html")</f>
        <v>http://opt.sauna-shops.ru/548-9-bannaya-kosmetika/1938-efirnoe-maslo-abrikos-10-ml.html</v>
      </c>
      <c r="J1791" s="2" t="str">
        <f t="shared" si="44"/>
        <v>http://opt.sauna-shops.ru/548-9-bannaya-kosmetika/1938-efirnoe-maslo-abrikos-10-ml.html</v>
      </c>
      <c r="K1791" s="5"/>
    </row>
    <row r="1792" spans="1:11" x14ac:dyDescent="0.25">
      <c r="A1792" s="10">
        <v>1939</v>
      </c>
      <c r="B1792" s="5" t="s">
        <v>6058</v>
      </c>
      <c r="C1792" s="5" t="s">
        <v>2937</v>
      </c>
      <c r="D1792" s="5" t="str">
        <f>HYPERLINK(I1792, C1792)</f>
        <v>Эфирное масло Апельсин 10 мл</v>
      </c>
      <c r="E1792" s="5" t="s">
        <v>2703</v>
      </c>
      <c r="F1792" s="11" t="s">
        <v>6093</v>
      </c>
      <c r="G1792" s="6">
        <v>2212</v>
      </c>
      <c r="H1792" t="s">
        <v>2938</v>
      </c>
      <c r="I1792" t="str">
        <f>CONCATENATE("http://opt.sauna-shops.ru/548-9-bannaya-kosmetika/",A1792,"-",H1792,".html")</f>
        <v>http://opt.sauna-shops.ru/548-9-bannaya-kosmetika/1939-efirnoe-maslo-apelsin-10-ml.html</v>
      </c>
      <c r="J1792" s="2" t="str">
        <f t="shared" si="44"/>
        <v>http://opt.sauna-shops.ru/548-9-bannaya-kosmetika/1939-efirnoe-maslo-apelsin-10-ml.html</v>
      </c>
      <c r="K1792" s="5"/>
    </row>
    <row r="1793" spans="1:11" x14ac:dyDescent="0.25">
      <c r="A1793" s="10">
        <v>1940</v>
      </c>
      <c r="B1793" s="5" t="s">
        <v>6058</v>
      </c>
      <c r="C1793" s="5" t="s">
        <v>2939</v>
      </c>
      <c r="D1793" s="5" t="str">
        <f>HYPERLINK(I1793, C1793)</f>
        <v>Эфирное масло Виноград 10 мл</v>
      </c>
      <c r="E1793" s="5" t="s">
        <v>2703</v>
      </c>
      <c r="F1793" s="11" t="s">
        <v>6187</v>
      </c>
      <c r="G1793" s="6">
        <v>2213</v>
      </c>
      <c r="H1793" t="s">
        <v>2940</v>
      </c>
      <c r="I1793" t="str">
        <f>CONCATENATE("http://opt.sauna-shops.ru/548-9-bannaya-kosmetika/",A1793,"-",H1793,".html")</f>
        <v>http://opt.sauna-shops.ru/548-9-bannaya-kosmetika/1940-efirnoe-maslo-vinograd-10-ml.html</v>
      </c>
      <c r="J1793" s="2" t="str">
        <f t="shared" si="44"/>
        <v>http://opt.sauna-shops.ru/548-9-bannaya-kosmetika/1940-efirnoe-maslo-vinograd-10-ml.html</v>
      </c>
      <c r="K1793" s="5"/>
    </row>
    <row r="1794" spans="1:11" x14ac:dyDescent="0.25">
      <c r="A1794" s="10">
        <v>1941</v>
      </c>
      <c r="B1794" s="5" t="s">
        <v>6058</v>
      </c>
      <c r="C1794" s="5" t="s">
        <v>2941</v>
      </c>
      <c r="D1794" s="5" t="str">
        <f>HYPERLINK(I1794, C1794)</f>
        <v>Эфирное масло Зверобой 10 мл</v>
      </c>
      <c r="E1794" s="5" t="s">
        <v>2703</v>
      </c>
      <c r="F1794" s="11" t="s">
        <v>6187</v>
      </c>
      <c r="G1794" s="6">
        <v>2214</v>
      </c>
      <c r="H1794" t="s">
        <v>2942</v>
      </c>
      <c r="I1794" t="str">
        <f>CONCATENATE("http://opt.sauna-shops.ru/548-9-bannaya-kosmetika/",A1794,"-",H1794,".html")</f>
        <v>http://opt.sauna-shops.ru/548-9-bannaya-kosmetika/1941-efirnoe-maslo-zveroboj-10-ml.html</v>
      </c>
      <c r="J1794" s="2" t="str">
        <f t="shared" si="44"/>
        <v>http://opt.sauna-shops.ru/548-9-bannaya-kosmetika/1941-efirnoe-maslo-zveroboj-10-ml.html</v>
      </c>
      <c r="K1794" s="5"/>
    </row>
    <row r="1795" spans="1:11" x14ac:dyDescent="0.25">
      <c r="A1795" s="10">
        <v>1942</v>
      </c>
      <c r="B1795" s="5" t="s">
        <v>6058</v>
      </c>
      <c r="C1795" s="5" t="s">
        <v>2943</v>
      </c>
      <c r="D1795" s="5" t="str">
        <f>HYPERLINK(I1795, C1795)</f>
        <v>Эфирное масло Персик 10 мл</v>
      </c>
      <c r="E1795" s="5" t="s">
        <v>2703</v>
      </c>
      <c r="F1795" s="11" t="s">
        <v>6187</v>
      </c>
      <c r="G1795" s="6">
        <v>2215</v>
      </c>
      <c r="H1795" t="s">
        <v>2944</v>
      </c>
      <c r="I1795" t="str">
        <f>CONCATENATE("http://opt.sauna-shops.ru/548-9-bannaya-kosmetika/",A1795,"-",H1795,".html")</f>
        <v>http://opt.sauna-shops.ru/548-9-bannaya-kosmetika/1942-efirnoe-maslo-persik-10-ml.html</v>
      </c>
      <c r="J1795" s="2" t="str">
        <f t="shared" si="44"/>
        <v>http://opt.sauna-shops.ru/548-9-bannaya-kosmetika/1942-efirnoe-maslo-persik-10-ml.html</v>
      </c>
      <c r="K1795" s="5"/>
    </row>
    <row r="1796" spans="1:11" x14ac:dyDescent="0.25">
      <c r="A1796" s="10">
        <v>1943</v>
      </c>
      <c r="B1796" s="5" t="s">
        <v>6058</v>
      </c>
      <c r="C1796" s="5" t="s">
        <v>2945</v>
      </c>
      <c r="D1796" s="5" t="str">
        <f>HYPERLINK(I1796, C1796)</f>
        <v>Эфирное масло Авокадо 10 мл</v>
      </c>
      <c r="E1796" s="5" t="s">
        <v>2703</v>
      </c>
      <c r="F1796" s="11" t="s">
        <v>6097</v>
      </c>
      <c r="G1796" s="6">
        <v>2216</v>
      </c>
      <c r="H1796" t="s">
        <v>2946</v>
      </c>
      <c r="I1796" t="str">
        <f>CONCATENATE("http://opt.sauna-shops.ru/548-9-bannaya-kosmetika/",A1796,"-",H1796,".html")</f>
        <v>http://opt.sauna-shops.ru/548-9-bannaya-kosmetika/1943-efirnoe-maslo-avokado-10-ml.html</v>
      </c>
      <c r="J1796" s="2" t="str">
        <f t="shared" si="44"/>
        <v>http://opt.sauna-shops.ru/548-9-bannaya-kosmetika/1943-efirnoe-maslo-avokado-10-ml.html</v>
      </c>
      <c r="K1796" s="5"/>
    </row>
    <row r="1797" spans="1:11" x14ac:dyDescent="0.25">
      <c r="A1797" s="10">
        <v>1944</v>
      </c>
      <c r="B1797" s="5" t="s">
        <v>6058</v>
      </c>
      <c r="C1797" s="5" t="s">
        <v>2947</v>
      </c>
      <c r="D1797" s="5" t="str">
        <f>HYPERLINK(I1797, C1797)</f>
        <v>Эфирное масло Гвоздика 10 мл</v>
      </c>
      <c r="E1797" s="5" t="s">
        <v>2703</v>
      </c>
      <c r="F1797" s="11" t="s">
        <v>6095</v>
      </c>
      <c r="G1797" s="6">
        <v>2217</v>
      </c>
      <c r="H1797" t="s">
        <v>2948</v>
      </c>
      <c r="I1797" t="str">
        <f>CONCATENATE("http://opt.sauna-shops.ru/548-9-bannaya-kosmetika/",A1797,"-",H1797,".html")</f>
        <v>http://opt.sauna-shops.ru/548-9-bannaya-kosmetika/1944-efirnoe-maslo-gvozdika-10-ml.html</v>
      </c>
      <c r="J1797" s="2" t="str">
        <f t="shared" si="44"/>
        <v>http://opt.sauna-shops.ru/548-9-bannaya-kosmetika/1944-efirnoe-maslo-gvozdika-10-ml.html</v>
      </c>
      <c r="K1797" s="5"/>
    </row>
    <row r="1798" spans="1:11" x14ac:dyDescent="0.25">
      <c r="A1798" s="10">
        <v>1945</v>
      </c>
      <c r="B1798" s="5" t="s">
        <v>6058</v>
      </c>
      <c r="C1798" s="5" t="s">
        <v>2949</v>
      </c>
      <c r="D1798" s="5" t="str">
        <f>HYPERLINK(I1798, C1798)</f>
        <v>Эфирное масло Можжевельник 10 мл</v>
      </c>
      <c r="E1798" s="5" t="s">
        <v>2703</v>
      </c>
      <c r="F1798" s="11" t="s">
        <v>6097</v>
      </c>
      <c r="G1798" s="6">
        <v>2218</v>
      </c>
      <c r="H1798" t="s">
        <v>2950</v>
      </c>
      <c r="I1798" t="str">
        <f>CONCATENATE("http://opt.sauna-shops.ru/548-9-bannaya-kosmetika/",A1798,"-",H1798,".html")</f>
        <v>http://opt.sauna-shops.ru/548-9-bannaya-kosmetika/1945-efirnoe-maslo-mozhzhevelnik-10-ml.html</v>
      </c>
      <c r="J1798" s="2" t="str">
        <f t="shared" si="44"/>
        <v>http://opt.sauna-shops.ru/548-9-bannaya-kosmetika/1945-efirnoe-maslo-mozhzhevelnik-10-ml.html</v>
      </c>
      <c r="K1798" s="5"/>
    </row>
    <row r="1799" spans="1:11" x14ac:dyDescent="0.25">
      <c r="A1799" s="10">
        <v>1946</v>
      </c>
      <c r="B1799" s="5" t="s">
        <v>6058</v>
      </c>
      <c r="C1799" s="5" t="s">
        <v>2951</v>
      </c>
      <c r="D1799" s="5" t="str">
        <f>HYPERLINK(I1799, C1799)</f>
        <v>Эфирное масло Эвкалипт 10 мл</v>
      </c>
      <c r="E1799" s="5" t="s">
        <v>2703</v>
      </c>
      <c r="F1799" s="11" t="s">
        <v>6097</v>
      </c>
      <c r="G1799" s="6">
        <v>2219</v>
      </c>
      <c r="H1799" t="s">
        <v>2952</v>
      </c>
      <c r="I1799" t="str">
        <f>CONCATENATE("http://opt.sauna-shops.ru/548-9-bannaya-kosmetika/",A1799,"-",H1799,".html")</f>
        <v>http://opt.sauna-shops.ru/548-9-bannaya-kosmetika/1946-efirnoe-maslo-evkalipt-10-ml.html</v>
      </c>
      <c r="J1799" s="2" t="str">
        <f t="shared" si="44"/>
        <v>http://opt.sauna-shops.ru/548-9-bannaya-kosmetika/1946-efirnoe-maslo-evkalipt-10-ml.html</v>
      </c>
      <c r="K1799" s="5"/>
    </row>
    <row r="1800" spans="1:11" x14ac:dyDescent="0.25">
      <c r="A1800" s="10">
        <v>1947</v>
      </c>
      <c r="B1800" s="5" t="s">
        <v>6058</v>
      </c>
      <c r="C1800" s="5" t="s">
        <v>2953</v>
      </c>
      <c r="D1800" s="5" t="str">
        <f>HYPERLINK(I1800, C1800)</f>
        <v>Эфирное масло Лимон 10 мл</v>
      </c>
      <c r="E1800" s="5" t="s">
        <v>2703</v>
      </c>
      <c r="F1800" s="11" t="s">
        <v>6097</v>
      </c>
      <c r="G1800" s="6">
        <v>2220</v>
      </c>
      <c r="H1800" t="s">
        <v>2954</v>
      </c>
      <c r="I1800" t="str">
        <f>CONCATENATE("http://opt.sauna-shops.ru/548-9-bannaya-kosmetika/",A1800,"-",H1800,".html")</f>
        <v>http://opt.sauna-shops.ru/548-9-bannaya-kosmetika/1947-efirnoe-maslo-limon-10-ml.html</v>
      </c>
      <c r="J1800" s="2" t="str">
        <f t="shared" si="44"/>
        <v>http://opt.sauna-shops.ru/548-9-bannaya-kosmetika/1947-efirnoe-maslo-limon-10-ml.html</v>
      </c>
      <c r="K1800" s="5"/>
    </row>
    <row r="1801" spans="1:11" x14ac:dyDescent="0.25">
      <c r="A1801" s="10">
        <v>1948</v>
      </c>
      <c r="B1801" s="5" t="s">
        <v>6058</v>
      </c>
      <c r="C1801" s="5" t="s">
        <v>2955</v>
      </c>
      <c r="D1801" s="5" t="str">
        <f>HYPERLINK(I1801, C1801)</f>
        <v>Эфирное масло Анис 10 мл</v>
      </c>
      <c r="E1801" s="5" t="s">
        <v>2703</v>
      </c>
      <c r="F1801" s="11" t="s">
        <v>6160</v>
      </c>
      <c r="G1801" s="6">
        <v>2221</v>
      </c>
      <c r="H1801" t="s">
        <v>2956</v>
      </c>
      <c r="I1801" t="str">
        <f>CONCATENATE("http://opt.sauna-shops.ru/548-9-bannaya-kosmetika/",A1801,"-",H1801,".html")</f>
        <v>http://opt.sauna-shops.ru/548-9-bannaya-kosmetika/1948-efirnoe-maslo-anis-10-ml.html</v>
      </c>
      <c r="J1801" s="2" t="str">
        <f t="shared" si="44"/>
        <v>http://opt.sauna-shops.ru/548-9-bannaya-kosmetika/1948-efirnoe-maslo-anis-10-ml.html</v>
      </c>
      <c r="K1801" s="5"/>
    </row>
    <row r="1802" spans="1:11" x14ac:dyDescent="0.25">
      <c r="A1802" s="10">
        <v>1949</v>
      </c>
      <c r="B1802" s="5" t="s">
        <v>6058</v>
      </c>
      <c r="C1802" s="5" t="s">
        <v>2957</v>
      </c>
      <c r="D1802" s="5" t="str">
        <f>HYPERLINK(I1802, C1802)</f>
        <v>Эфирное масло Ель 10 мл</v>
      </c>
      <c r="E1802" s="5" t="s">
        <v>2703</v>
      </c>
      <c r="F1802" s="11" t="s">
        <v>6097</v>
      </c>
      <c r="G1802" s="6">
        <v>2222</v>
      </c>
      <c r="H1802" t="s">
        <v>2958</v>
      </c>
      <c r="I1802" t="str">
        <f>CONCATENATE("http://opt.sauna-shops.ru/548-9-bannaya-kosmetika/",A1802,"-",H1802,".html")</f>
        <v>http://opt.sauna-shops.ru/548-9-bannaya-kosmetika/1949-efirnoe-maslo-el-10-ml.html</v>
      </c>
      <c r="J1802" s="2" t="str">
        <f t="shared" si="44"/>
        <v>http://opt.sauna-shops.ru/548-9-bannaya-kosmetika/1949-efirnoe-maslo-el-10-ml.html</v>
      </c>
      <c r="K1802" s="5"/>
    </row>
    <row r="1803" spans="1:11" x14ac:dyDescent="0.25">
      <c r="A1803" s="10">
        <v>1950</v>
      </c>
      <c r="B1803" s="5" t="s">
        <v>6058</v>
      </c>
      <c r="C1803" s="5" t="s">
        <v>2959</v>
      </c>
      <c r="D1803" s="5" t="str">
        <f>HYPERLINK(I1803, C1803)</f>
        <v>Эфирное масло Базилик 10 мл</v>
      </c>
      <c r="E1803" s="5" t="s">
        <v>2703</v>
      </c>
      <c r="F1803" s="11" t="s">
        <v>6095</v>
      </c>
      <c r="G1803" s="6">
        <v>2223</v>
      </c>
      <c r="H1803" t="s">
        <v>2960</v>
      </c>
      <c r="I1803" t="str">
        <f>CONCATENATE("http://opt.sauna-shops.ru/548-9-bannaya-kosmetika/",A1803,"-",H1803,".html")</f>
        <v>http://opt.sauna-shops.ru/548-9-bannaya-kosmetika/1950-efirnoe-maslo-bazilik-10-ml.html</v>
      </c>
      <c r="J1803" s="2" t="str">
        <f t="shared" si="44"/>
        <v>http://opt.sauna-shops.ru/548-9-bannaya-kosmetika/1950-efirnoe-maslo-bazilik-10-ml.html</v>
      </c>
      <c r="K1803" s="5"/>
    </row>
    <row r="1804" spans="1:11" x14ac:dyDescent="0.25">
      <c r="A1804" s="10">
        <v>1951</v>
      </c>
      <c r="B1804" s="5" t="s">
        <v>6058</v>
      </c>
      <c r="C1804" s="5" t="s">
        <v>2961</v>
      </c>
      <c r="D1804" s="5" t="str">
        <f>HYPERLINK(I1804, C1804)</f>
        <v>Эфирное масло Кедр 10 мл</v>
      </c>
      <c r="E1804" s="5" t="s">
        <v>2703</v>
      </c>
      <c r="F1804" s="11" t="s">
        <v>6097</v>
      </c>
      <c r="G1804" s="6">
        <v>2224</v>
      </c>
      <c r="H1804" t="s">
        <v>2962</v>
      </c>
      <c r="I1804" t="str">
        <f>CONCATENATE("http://opt.sauna-shops.ru/548-9-bannaya-kosmetika/",A1804,"-",H1804,".html")</f>
        <v>http://opt.sauna-shops.ru/548-9-bannaya-kosmetika/1951-efirnoe-maslo-kedr-10-ml.html</v>
      </c>
      <c r="J1804" s="2" t="str">
        <f t="shared" si="44"/>
        <v>http://opt.sauna-shops.ru/548-9-bannaya-kosmetika/1951-efirnoe-maslo-kedr-10-ml.html</v>
      </c>
      <c r="K1804" s="5"/>
    </row>
    <row r="1805" spans="1:11" x14ac:dyDescent="0.25">
      <c r="A1805" s="10">
        <v>1952</v>
      </c>
      <c r="B1805" s="5" t="s">
        <v>6058</v>
      </c>
      <c r="C1805" s="5" t="s">
        <v>2963</v>
      </c>
      <c r="D1805" s="5" t="str">
        <f>HYPERLINK(I1805, C1805)</f>
        <v>Эфирное масло Пихта 10 мл</v>
      </c>
      <c r="E1805" s="5" t="s">
        <v>2703</v>
      </c>
      <c r="F1805" s="11" t="s">
        <v>6097</v>
      </c>
      <c r="G1805" s="6">
        <v>2225</v>
      </c>
      <c r="H1805" t="s">
        <v>2964</v>
      </c>
      <c r="I1805" t="str">
        <f>CONCATENATE("http://opt.sauna-shops.ru/548-9-bannaya-kosmetika/",A1805,"-",H1805,".html")</f>
        <v>http://opt.sauna-shops.ru/548-9-bannaya-kosmetika/1952-efirnoe-maslo-pikhta-10-ml.html</v>
      </c>
      <c r="J1805" s="2" t="str">
        <f t="shared" si="44"/>
        <v>http://opt.sauna-shops.ru/548-9-bannaya-kosmetika/1952-efirnoe-maslo-pikhta-10-ml.html</v>
      </c>
      <c r="K1805" s="5"/>
    </row>
    <row r="1806" spans="1:11" x14ac:dyDescent="0.25">
      <c r="A1806" s="10">
        <v>1953</v>
      </c>
      <c r="B1806" s="5" t="s">
        <v>6058</v>
      </c>
      <c r="C1806" s="5" t="s">
        <v>2965</v>
      </c>
      <c r="D1806" s="5" t="str">
        <f>HYPERLINK(I1806, C1806)</f>
        <v>Эфирное масло Меллиса 10 мл</v>
      </c>
      <c r="E1806" s="5" t="s">
        <v>2703</v>
      </c>
      <c r="F1806" s="11" t="s">
        <v>6097</v>
      </c>
      <c r="G1806" s="6">
        <v>2226</v>
      </c>
      <c r="H1806" t="s">
        <v>2966</v>
      </c>
      <c r="I1806" t="str">
        <f>CONCATENATE("http://opt.sauna-shops.ru/548-9-bannaya-kosmetika/",A1806,"-",H1806,".html")</f>
        <v>http://opt.sauna-shops.ru/548-9-bannaya-kosmetika/1953-efirnoe-maslo-mellisa-10-ml.html</v>
      </c>
      <c r="J1806" s="2" t="str">
        <f t="shared" si="44"/>
        <v>http://opt.sauna-shops.ru/548-9-bannaya-kosmetika/1953-efirnoe-maslo-mellisa-10-ml.html</v>
      </c>
      <c r="K1806" s="5"/>
    </row>
    <row r="1807" spans="1:11" x14ac:dyDescent="0.25">
      <c r="A1807" s="10">
        <v>1954</v>
      </c>
      <c r="B1807" s="5" t="s">
        <v>6058</v>
      </c>
      <c r="C1807" s="5" t="s">
        <v>2967</v>
      </c>
      <c r="D1807" s="5" t="str">
        <f>HYPERLINK(I1807, C1807)</f>
        <v>Эфирное масло Миндаль 10 мл</v>
      </c>
      <c r="E1807" s="5" t="s">
        <v>2703</v>
      </c>
      <c r="F1807" s="11" t="s">
        <v>6097</v>
      </c>
      <c r="G1807" s="6">
        <v>2227</v>
      </c>
      <c r="H1807" t="s">
        <v>2968</v>
      </c>
      <c r="I1807" t="str">
        <f>CONCATENATE("http://opt.sauna-shops.ru/548-9-bannaya-kosmetika/",A1807,"-",H1807,".html")</f>
        <v>http://opt.sauna-shops.ru/548-9-bannaya-kosmetika/1954-efirnoe-maslo-mindal-10-ml.html</v>
      </c>
      <c r="J1807" s="2" t="str">
        <f t="shared" si="44"/>
        <v>http://opt.sauna-shops.ru/548-9-bannaya-kosmetika/1954-efirnoe-maslo-mindal-10-ml.html</v>
      </c>
      <c r="K1807" s="5"/>
    </row>
    <row r="1808" spans="1:11" x14ac:dyDescent="0.25">
      <c r="A1808" s="10">
        <v>1955</v>
      </c>
      <c r="B1808" s="5" t="s">
        <v>6058</v>
      </c>
      <c r="C1808" s="5" t="s">
        <v>2969</v>
      </c>
      <c r="D1808" s="5" t="str">
        <f>HYPERLINK(I1808, C1808)</f>
        <v>Эфирное масло Цитронелла 10 мл</v>
      </c>
      <c r="E1808" s="5" t="s">
        <v>2703</v>
      </c>
      <c r="F1808" s="11" t="s">
        <v>6097</v>
      </c>
      <c r="G1808" s="6">
        <v>2229</v>
      </c>
      <c r="H1808" t="s">
        <v>2970</v>
      </c>
      <c r="I1808" t="str">
        <f>CONCATENATE("http://opt.sauna-shops.ru/548-9-bannaya-kosmetika/",A1808,"-",H1808,".html")</f>
        <v>http://opt.sauna-shops.ru/548-9-bannaya-kosmetika/1955-efirnoe-maslo-citronella-10-ml.html</v>
      </c>
      <c r="J1808" s="2" t="str">
        <f t="shared" si="44"/>
        <v>http://opt.sauna-shops.ru/548-9-bannaya-kosmetika/1955-efirnoe-maslo-citronella-10-ml.html</v>
      </c>
      <c r="K1808" s="5"/>
    </row>
    <row r="1809" spans="1:11" x14ac:dyDescent="0.25">
      <c r="A1809" s="10">
        <v>1956</v>
      </c>
      <c r="B1809" s="5" t="s">
        <v>6058</v>
      </c>
      <c r="C1809" s="5" t="s">
        <v>2971</v>
      </c>
      <c r="D1809" s="5" t="str">
        <f>HYPERLINK(I1809, C1809)</f>
        <v>Эфирное масло Бергамот 10 мл</v>
      </c>
      <c r="E1809" s="5" t="s">
        <v>2703</v>
      </c>
      <c r="F1809" s="11" t="s">
        <v>6095</v>
      </c>
      <c r="G1809" s="6">
        <v>2230</v>
      </c>
      <c r="H1809" t="s">
        <v>2972</v>
      </c>
      <c r="I1809" t="str">
        <f>CONCATENATE("http://opt.sauna-shops.ru/548-9-bannaya-kosmetika/",A1809,"-",H1809,".html")</f>
        <v>http://opt.sauna-shops.ru/548-9-bannaya-kosmetika/1956-efirnoe-maslo-bergamot-10-ml.html</v>
      </c>
      <c r="J1809" s="2" t="str">
        <f t="shared" si="44"/>
        <v>http://opt.sauna-shops.ru/548-9-bannaya-kosmetika/1956-efirnoe-maslo-bergamot-10-ml.html</v>
      </c>
      <c r="K1809" s="5"/>
    </row>
    <row r="1810" spans="1:11" x14ac:dyDescent="0.25">
      <c r="A1810" s="10">
        <v>1957</v>
      </c>
      <c r="B1810" s="5" t="s">
        <v>6058</v>
      </c>
      <c r="C1810" s="5" t="s">
        <v>2973</v>
      </c>
      <c r="D1810" s="5" t="str">
        <f>HYPERLINK(I1810, C1810)</f>
        <v>Эфирное масло Грейпфрут 10 мл</v>
      </c>
      <c r="E1810" s="5" t="s">
        <v>2703</v>
      </c>
      <c r="F1810" s="11" t="s">
        <v>6095</v>
      </c>
      <c r="G1810" s="6">
        <v>2231</v>
      </c>
      <c r="H1810" t="s">
        <v>2974</v>
      </c>
      <c r="I1810" t="str">
        <f>CONCATENATE("http://opt.sauna-shops.ru/548-9-bannaya-kosmetika/",A1810,"-",H1810,".html")</f>
        <v>http://opt.sauna-shops.ru/548-9-bannaya-kosmetika/1957-efirnoe-maslo-grejpfrut-10-ml.html</v>
      </c>
      <c r="J1810" s="2" t="str">
        <f t="shared" si="44"/>
        <v>http://opt.sauna-shops.ru/548-9-bannaya-kosmetika/1957-efirnoe-maslo-grejpfrut-10-ml.html</v>
      </c>
      <c r="K1810" s="5"/>
    </row>
    <row r="1811" spans="1:11" x14ac:dyDescent="0.25">
      <c r="A1811" s="10">
        <v>1958</v>
      </c>
      <c r="B1811" s="5" t="s">
        <v>6058</v>
      </c>
      <c r="C1811" s="5" t="s">
        <v>2975</v>
      </c>
      <c r="D1811" s="5" t="str">
        <f>HYPERLINK(I1811, C1811)</f>
        <v>Эфирное масло Корица 10 мл</v>
      </c>
      <c r="E1811" s="5" t="s">
        <v>2703</v>
      </c>
      <c r="F1811" s="11" t="s">
        <v>6095</v>
      </c>
      <c r="G1811" s="6">
        <v>2232</v>
      </c>
      <c r="H1811" t="s">
        <v>2976</v>
      </c>
      <c r="I1811" t="str">
        <f>CONCATENATE("http://opt.sauna-shops.ru/548-9-bannaya-kosmetika/",A1811,"-",H1811,".html")</f>
        <v>http://opt.sauna-shops.ru/548-9-bannaya-kosmetika/1958-efirnoe-maslo-korica-10-ml.html</v>
      </c>
      <c r="J1811" s="2" t="str">
        <f t="shared" si="44"/>
        <v>http://opt.sauna-shops.ru/548-9-bannaya-kosmetika/1958-efirnoe-maslo-korica-10-ml.html</v>
      </c>
      <c r="K1811" s="5"/>
    </row>
    <row r="1812" spans="1:11" x14ac:dyDescent="0.25">
      <c r="A1812" s="10">
        <v>1959</v>
      </c>
      <c r="B1812" s="5" t="s">
        <v>6058</v>
      </c>
      <c r="C1812" s="5" t="s">
        <v>2977</v>
      </c>
      <c r="D1812" s="5" t="str">
        <f>HYPERLINK(I1812, C1812)</f>
        <v>Эфирное масло Мандарин 10 мл</v>
      </c>
      <c r="E1812" s="5" t="s">
        <v>2703</v>
      </c>
      <c r="F1812" s="11" t="s">
        <v>6095</v>
      </c>
      <c r="G1812" s="6">
        <v>2233</v>
      </c>
      <c r="H1812" t="s">
        <v>2978</v>
      </c>
      <c r="I1812" t="str">
        <f>CONCATENATE("http://opt.sauna-shops.ru/548-9-bannaya-kosmetika/",A1812,"-",H1812,".html")</f>
        <v>http://opt.sauna-shops.ru/548-9-bannaya-kosmetika/1959-efirnoe-maslo-mandarin-10-ml.html</v>
      </c>
      <c r="J1812" s="2" t="str">
        <f t="shared" si="44"/>
        <v>http://opt.sauna-shops.ru/548-9-bannaya-kosmetika/1959-efirnoe-maslo-mandarin-10-ml.html</v>
      </c>
      <c r="K1812" s="5"/>
    </row>
    <row r="1813" spans="1:11" x14ac:dyDescent="0.25">
      <c r="A1813" s="10">
        <v>1960</v>
      </c>
      <c r="B1813" s="5" t="s">
        <v>6058</v>
      </c>
      <c r="C1813" s="5" t="s">
        <v>2979</v>
      </c>
      <c r="D1813" s="5" t="str">
        <f>HYPERLINK(I1813, C1813)</f>
        <v>Эфирное масло Розмарин 10 мл</v>
      </c>
      <c r="E1813" s="5" t="s">
        <v>2703</v>
      </c>
      <c r="F1813" s="11" t="s">
        <v>6098</v>
      </c>
      <c r="G1813" s="6">
        <v>2234</v>
      </c>
      <c r="H1813" t="s">
        <v>2980</v>
      </c>
      <c r="I1813" t="str">
        <f>CONCATENATE("http://opt.sauna-shops.ru/548-9-bannaya-kosmetika/",A1813,"-",H1813,".html")</f>
        <v>http://opt.sauna-shops.ru/548-9-bannaya-kosmetika/1960-efirnoe-maslo-rozmarin-10-ml.html</v>
      </c>
      <c r="J1813" s="2" t="str">
        <f t="shared" si="44"/>
        <v>http://opt.sauna-shops.ru/548-9-bannaya-kosmetika/1960-efirnoe-maslo-rozmarin-10-ml.html</v>
      </c>
      <c r="K1813" s="5"/>
    </row>
    <row r="1814" spans="1:11" x14ac:dyDescent="0.25">
      <c r="A1814" s="10">
        <v>1961</v>
      </c>
      <c r="B1814" s="5" t="s">
        <v>6058</v>
      </c>
      <c r="C1814" s="5" t="s">
        <v>2981</v>
      </c>
      <c r="D1814" s="5" t="str">
        <f>HYPERLINK(I1814, C1814)</f>
        <v>Эфирное масло Фенхель 10 мл</v>
      </c>
      <c r="E1814" s="5" t="s">
        <v>2703</v>
      </c>
      <c r="F1814" s="11" t="s">
        <v>6096</v>
      </c>
      <c r="G1814" s="6">
        <v>2235</v>
      </c>
      <c r="H1814" t="s">
        <v>2982</v>
      </c>
      <c r="I1814" t="str">
        <f>CONCATENATE("http://opt.sauna-shops.ru/548-9-bannaya-kosmetika/",A1814,"-",H1814,".html")</f>
        <v>http://opt.sauna-shops.ru/548-9-bannaya-kosmetika/1961-efirnoe-maslo-fenkhel-10-ml.html</v>
      </c>
      <c r="J1814" s="2" t="str">
        <f t="shared" si="44"/>
        <v>http://opt.sauna-shops.ru/548-9-bannaya-kosmetika/1961-efirnoe-maslo-fenkhel-10-ml.html</v>
      </c>
      <c r="K1814" s="5"/>
    </row>
    <row r="1815" spans="1:11" x14ac:dyDescent="0.25">
      <c r="A1815" s="10">
        <v>1962</v>
      </c>
      <c r="B1815" s="5" t="s">
        <v>6058</v>
      </c>
      <c r="C1815" s="5" t="s">
        <v>2983</v>
      </c>
      <c r="D1815" s="5" t="str">
        <f>HYPERLINK(I1815, C1815)</f>
        <v>Мыло (роза) 9 шт. коробка сизаль</v>
      </c>
      <c r="E1815" s="5" t="s">
        <v>2703</v>
      </c>
      <c r="F1815" s="11" t="s">
        <v>6082</v>
      </c>
      <c r="G1815" s="6">
        <v>2240</v>
      </c>
      <c r="H1815" t="s">
        <v>2984</v>
      </c>
      <c r="I1815" t="str">
        <f>CONCATENATE("http://opt.sauna-shops.ru/548-9-bannaya-kosmetika/",A1815,"-",H1815,".html")</f>
        <v>http://opt.sauna-shops.ru/548-9-bannaya-kosmetika/1962-mylo-roza-9-sht-korobka-sizal.html</v>
      </c>
      <c r="J1815" s="2" t="str">
        <f t="shared" si="44"/>
        <v>http://opt.sauna-shops.ru/548-9-bannaya-kosmetika/1962-mylo-roza-9-sht-korobka-sizal.html</v>
      </c>
      <c r="K1815" s="5"/>
    </row>
    <row r="1816" spans="1:11" x14ac:dyDescent="0.25">
      <c r="A1816" s="10">
        <v>1963</v>
      </c>
      <c r="B1816" s="5" t="s">
        <v>6058</v>
      </c>
      <c r="C1816" s="5" t="s">
        <v>2985</v>
      </c>
      <c r="D1816" s="5" t="str">
        <f>HYPERLINK(I1816, C1816)</f>
        <v>Мыло (роза) 10 шт + глиц мыло. .квадр. упак.</v>
      </c>
      <c r="E1816" s="5" t="s">
        <v>2703</v>
      </c>
      <c r="F1816" s="11" t="s">
        <v>6188</v>
      </c>
      <c r="G1816" s="6">
        <v>2243</v>
      </c>
      <c r="H1816" t="s">
        <v>2986</v>
      </c>
      <c r="I1816" t="str">
        <f>CONCATENATE("http://opt.sauna-shops.ru/548-9-bannaya-kosmetika/",A1816,"-",H1816,".html")</f>
        <v>http://opt.sauna-shops.ru/548-9-bannaya-kosmetika/1963-mylo-roza-10-sht-glic-mylo-kvadr-upak.html</v>
      </c>
      <c r="J1816" s="2" t="str">
        <f t="shared" si="44"/>
        <v>http://opt.sauna-shops.ru/548-9-bannaya-kosmetika/1963-mylo-roza-10-sht-glic-mylo-kvadr-upak.html</v>
      </c>
      <c r="K1816" s="5"/>
    </row>
    <row r="1817" spans="1:11" x14ac:dyDescent="0.25">
      <c r="A1817" s="10">
        <v>1964</v>
      </c>
      <c r="B1817" s="5" t="s">
        <v>6058</v>
      </c>
      <c r="C1817" s="5" t="s">
        <v>2987</v>
      </c>
      <c r="D1817" s="5" t="str">
        <f>HYPERLINK(I1817, C1817)</f>
        <v>Мыло (роза) 14 шт. сердце 088</v>
      </c>
      <c r="E1817" s="5" t="s">
        <v>2703</v>
      </c>
      <c r="F1817" s="11" t="s">
        <v>6075</v>
      </c>
      <c r="G1817" s="6">
        <v>2244</v>
      </c>
      <c r="H1817" t="s">
        <v>2988</v>
      </c>
      <c r="I1817" t="str">
        <f>CONCATENATE("http://opt.sauna-shops.ru/548-9-bannaya-kosmetika/",A1817,"-",H1817,".html")</f>
        <v>http://opt.sauna-shops.ru/548-9-bannaya-kosmetika/1964-mylo-roza-14-sht-serdce-088.html</v>
      </c>
      <c r="J1817" s="2" t="str">
        <f t="shared" si="44"/>
        <v>http://opt.sauna-shops.ru/548-9-bannaya-kosmetika/1964-mylo-roza-14-sht-serdce-088.html</v>
      </c>
      <c r="K1817" s="5"/>
    </row>
    <row r="1818" spans="1:11" x14ac:dyDescent="0.25">
      <c r="A1818" s="10">
        <v>1965</v>
      </c>
      <c r="B1818" s="5" t="s">
        <v>6058</v>
      </c>
      <c r="C1818" s="5" t="s">
        <v>2989</v>
      </c>
      <c r="D1818" s="5" t="str">
        <f>HYPERLINK(I1818, C1818)</f>
        <v>Мыло (роза) 16 шт квадрат</v>
      </c>
      <c r="E1818" s="5" t="s">
        <v>2703</v>
      </c>
      <c r="F1818" s="11" t="s">
        <v>6064</v>
      </c>
      <c r="G1818" s="6">
        <v>2245</v>
      </c>
      <c r="H1818" t="s">
        <v>2990</v>
      </c>
      <c r="I1818" t="str">
        <f>CONCATENATE("http://opt.sauna-shops.ru/548-9-bannaya-kosmetika/",A1818,"-",H1818,".html")</f>
        <v>http://opt.sauna-shops.ru/548-9-bannaya-kosmetika/1965-mylo-roza-16-sht-kvadrat.html</v>
      </c>
      <c r="J1818" s="2" t="str">
        <f t="shared" si="44"/>
        <v>http://opt.sauna-shops.ru/548-9-bannaya-kosmetika/1965-mylo-roza-16-sht-kvadrat.html</v>
      </c>
      <c r="K1818" s="5"/>
    </row>
    <row r="1819" spans="1:11" x14ac:dyDescent="0.25">
      <c r="A1819" s="10">
        <v>1966</v>
      </c>
      <c r="B1819" s="5" t="s">
        <v>6058</v>
      </c>
      <c r="C1819" s="5" t="s">
        <v>2991</v>
      </c>
      <c r="D1819" s="5" t="str">
        <f>HYPERLINK(I1819, C1819)</f>
        <v>Мыло (роза) 23 шт. сердце 084</v>
      </c>
      <c r="E1819" s="5" t="s">
        <v>2703</v>
      </c>
      <c r="F1819" s="11" t="s">
        <v>6078</v>
      </c>
      <c r="G1819" s="6">
        <v>2247</v>
      </c>
      <c r="H1819" t="s">
        <v>2992</v>
      </c>
      <c r="I1819" t="str">
        <f>CONCATENATE("http://opt.sauna-shops.ru/548-9-bannaya-kosmetika/",A1819,"-",H1819,".html")</f>
        <v>http://opt.sauna-shops.ru/548-9-bannaya-kosmetika/1966-mylo-roza-23-sht-serdce-084.html</v>
      </c>
      <c r="J1819" s="2" t="str">
        <f t="shared" si="44"/>
        <v>http://opt.sauna-shops.ru/548-9-bannaya-kosmetika/1966-mylo-roza-23-sht-serdce-084.html</v>
      </c>
      <c r="K1819" s="5"/>
    </row>
    <row r="1820" spans="1:11" x14ac:dyDescent="0.25">
      <c r="A1820" s="10">
        <v>1967</v>
      </c>
      <c r="B1820" s="5" t="s">
        <v>6058</v>
      </c>
      <c r="C1820" s="5" t="s">
        <v>2993</v>
      </c>
      <c r="D1820" s="5" t="str">
        <f>HYPERLINK(I1820, C1820)</f>
        <v>Мыло банное классическое Русское поле</v>
      </c>
      <c r="E1820" s="5" t="s">
        <v>2703</v>
      </c>
      <c r="F1820" s="11" t="s">
        <v>6068</v>
      </c>
      <c r="G1820" s="6">
        <v>2248</v>
      </c>
      <c r="H1820" t="s">
        <v>2994</v>
      </c>
      <c r="I1820" t="str">
        <f>CONCATENATE("http://opt.sauna-shops.ru/548-9-bannaya-kosmetika/",A1820,"-",H1820,".html")</f>
        <v>http://opt.sauna-shops.ru/548-9-bannaya-kosmetika/1967-mylo-bannoe-klassicheskoe-russkoe-pole.html</v>
      </c>
      <c r="J1820" s="2" t="str">
        <f t="shared" si="44"/>
        <v>http://opt.sauna-shops.ru/548-9-bannaya-kosmetika/1967-mylo-bannoe-klassicheskoe-russkoe-pole.html</v>
      </c>
      <c r="K1820" s="5"/>
    </row>
    <row r="1821" spans="1:11" x14ac:dyDescent="0.25">
      <c r="A1821" s="10">
        <v>1968</v>
      </c>
      <c r="B1821" s="5" t="s">
        <v>6058</v>
      </c>
      <c r="C1821" s="5" t="s">
        <v>2995</v>
      </c>
      <c r="D1821" s="5" t="str">
        <f>HYPERLINK(I1821, C1821)</f>
        <v>Ароматический настой для бани хвойный 300 мл Витэкс</v>
      </c>
      <c r="E1821" s="5" t="s">
        <v>2703</v>
      </c>
      <c r="F1821" s="11" t="s">
        <v>6096</v>
      </c>
      <c r="G1821" s="6">
        <v>2249</v>
      </c>
      <c r="H1821" t="s">
        <v>2996</v>
      </c>
      <c r="I1821" t="str">
        <f>CONCATENATE("http://opt.sauna-shops.ru/548-9-bannaya-kosmetika/",A1821,"-",H1821,".html")</f>
        <v>http://opt.sauna-shops.ru/548-9-bannaya-kosmetika/1968-aromaticheskij-nastoj-dlya-bani-khvojnyj-300-ml-viteks.html</v>
      </c>
      <c r="J1821" s="2" t="str">
        <f t="shared" si="44"/>
        <v>http://opt.sauna-shops.ru/548-9-bannaya-kosmetika/1968-aromaticheskij-nastoj-dlya-bani-khvojnyj-300-ml-viteks.html</v>
      </c>
      <c r="K1821" s="5"/>
    </row>
    <row r="1822" spans="1:11" x14ac:dyDescent="0.25">
      <c r="A1822" s="10">
        <v>1969</v>
      </c>
      <c r="B1822" s="5" t="s">
        <v>6058</v>
      </c>
      <c r="C1822" s="5" t="s">
        <v>2997</v>
      </c>
      <c r="D1822" s="5" t="str">
        <f>HYPERLINK(I1822, C1822)</f>
        <v>Мыло банное дегтярное с дозатором РП</v>
      </c>
      <c r="E1822" s="5" t="s">
        <v>2703</v>
      </c>
      <c r="F1822" s="11" t="s">
        <v>6096</v>
      </c>
      <c r="G1822" s="6">
        <v>2250</v>
      </c>
      <c r="H1822" t="s">
        <v>2998</v>
      </c>
      <c r="I1822" t="str">
        <f>CONCATENATE("http://opt.sauna-shops.ru/548-9-bannaya-kosmetika/",A1822,"-",H1822,".html")</f>
        <v>http://opt.sauna-shops.ru/548-9-bannaya-kosmetika/1969-mylo-bannoe-degtyarnoe-s-dozatorom-rp.html</v>
      </c>
      <c r="J1822" s="2" t="str">
        <f t="shared" si="44"/>
        <v>http://opt.sauna-shops.ru/548-9-bannaya-kosmetika/1969-mylo-bannoe-degtyarnoe-s-dozatorom-rp.html</v>
      </c>
      <c r="K1822" s="5"/>
    </row>
    <row r="1823" spans="1:11" x14ac:dyDescent="0.25">
      <c r="A1823" s="10">
        <v>1970</v>
      </c>
      <c r="B1823" s="5" t="s">
        <v>6058</v>
      </c>
      <c r="C1823" s="5" t="s">
        <v>2999</v>
      </c>
      <c r="D1823" s="5" t="str">
        <f>HYPERLINK(I1823, C1823)</f>
        <v>Мыло банное для ухода за телом и волосами (с дозатором) РП</v>
      </c>
      <c r="E1823" s="5" t="s">
        <v>2703</v>
      </c>
      <c r="F1823" s="11" t="s">
        <v>6096</v>
      </c>
      <c r="G1823" s="6">
        <v>2251</v>
      </c>
      <c r="H1823" t="s">
        <v>3000</v>
      </c>
      <c r="I1823" t="str">
        <f>CONCATENATE("http://opt.sauna-shops.ru/548-9-bannaya-kosmetika/",A1823,"-",H1823,".html")</f>
        <v>http://opt.sauna-shops.ru/548-9-bannaya-kosmetika/1970-mylo-bannoe-dlya-ukhoda-za-telom-i-volosami-s-dozatorom-rp.html</v>
      </c>
      <c r="J1823" s="2" t="str">
        <f t="shared" si="44"/>
        <v>http://opt.sauna-shops.ru/548-9-bannaya-kosmetika/1970-mylo-bannoe-dlya-ukhoda-za-telom-i-volosami-s-dozatorom-rp.html</v>
      </c>
      <c r="K1823" s="5"/>
    </row>
    <row r="1824" spans="1:11" x14ac:dyDescent="0.25">
      <c r="A1824" s="10">
        <v>1971</v>
      </c>
      <c r="B1824" s="5" t="s">
        <v>6058</v>
      </c>
      <c r="C1824" s="5" t="s">
        <v>3001</v>
      </c>
      <c r="D1824" s="5" t="str">
        <f>HYPERLINK(I1824, C1824)</f>
        <v>Освежающее масло для лица и тела РП</v>
      </c>
      <c r="E1824" s="5" t="s">
        <v>2703</v>
      </c>
      <c r="F1824" s="11" t="s">
        <v>6066</v>
      </c>
      <c r="G1824" s="6">
        <v>2252</v>
      </c>
      <c r="H1824" t="s">
        <v>3002</v>
      </c>
      <c r="I1824" t="str">
        <f>CONCATENATE("http://opt.sauna-shops.ru/548-9-bannaya-kosmetika/",A1824,"-",H1824,".html")</f>
        <v>http://opt.sauna-shops.ru/548-9-bannaya-kosmetika/1971-osvezhayushhee-maslo-dlya-lica-i-tela-rp.html</v>
      </c>
      <c r="J1824" s="2" t="str">
        <f t="shared" si="44"/>
        <v>http://opt.sauna-shops.ru/548-9-bannaya-kosmetika/1971-osvezhayushhee-maslo-dlya-lica-i-tela-rp.html</v>
      </c>
      <c r="K1824" s="5"/>
    </row>
    <row r="1825" spans="1:11" x14ac:dyDescent="0.25">
      <c r="A1825" s="10">
        <v>1972</v>
      </c>
      <c r="B1825" s="5" t="s">
        <v>6058</v>
      </c>
      <c r="C1825" s="5" t="s">
        <v>3003</v>
      </c>
      <c r="D1825" s="5" t="str">
        <f>HYPERLINK(I1825, C1825)</f>
        <v>Фито баня мякий фитогель-шампунь РП</v>
      </c>
      <c r="E1825" s="5" t="s">
        <v>2703</v>
      </c>
      <c r="F1825" s="11" t="s">
        <v>6096</v>
      </c>
      <c r="G1825" s="6">
        <v>2253</v>
      </c>
      <c r="H1825" t="s">
        <v>3004</v>
      </c>
      <c r="I1825" t="str">
        <f>CONCATENATE("http://opt.sauna-shops.ru/548-9-bannaya-kosmetika/",A1825,"-",H1825,".html")</f>
        <v>http://opt.sauna-shops.ru/548-9-bannaya-kosmetika/1972-fito-banya-myakij-fitogel-shampun-rp.html</v>
      </c>
      <c r="J1825" s="2" t="str">
        <f t="shared" si="44"/>
        <v>http://opt.sauna-shops.ru/548-9-bannaya-kosmetika/1972-fito-banya-myakij-fitogel-shampun-rp.html</v>
      </c>
      <c r="K1825" s="5"/>
    </row>
    <row r="1826" spans="1:11" x14ac:dyDescent="0.25">
      <c r="A1826" s="10">
        <v>1973</v>
      </c>
      <c r="B1826" s="5" t="s">
        <v>6058</v>
      </c>
      <c r="C1826" s="5" t="s">
        <v>3005</v>
      </c>
      <c r="D1826" s="5" t="str">
        <f>HYPERLINK(I1826, C1826)</f>
        <v>Фито-настой оздоравливающий РП</v>
      </c>
      <c r="E1826" s="5" t="s">
        <v>2703</v>
      </c>
      <c r="F1826" s="11" t="s">
        <v>6096</v>
      </c>
      <c r="G1826" s="6">
        <v>1048</v>
      </c>
      <c r="H1826" t="s">
        <v>3006</v>
      </c>
      <c r="I1826" t="str">
        <f>CONCATENATE("http://opt.sauna-shops.ru/548-9-bannaya-kosmetika/",A1826,"-",H1826,".html")</f>
        <v>http://opt.sauna-shops.ru/548-9-bannaya-kosmetika/1973-fito-nastoj-ozdoravlivayushhij-rp.html</v>
      </c>
      <c r="J1826" s="2" t="str">
        <f t="shared" si="44"/>
        <v>http://opt.sauna-shops.ru/548-9-bannaya-kosmetika/1973-fito-nastoj-ozdoravlivayushhij-rp.html</v>
      </c>
      <c r="K1826" s="5"/>
    </row>
    <row r="1827" spans="1:11" x14ac:dyDescent="0.25">
      <c r="A1827" s="10">
        <v>1974</v>
      </c>
      <c r="B1827" s="5" t="s">
        <v>6058</v>
      </c>
      <c r="C1827" s="5" t="s">
        <v>3007</v>
      </c>
      <c r="D1827" s="5" t="str">
        <f>HYPERLINK(I1827, C1827)</f>
        <v>Фито-настой успокаивающий РП</v>
      </c>
      <c r="E1827" s="5" t="s">
        <v>2703</v>
      </c>
      <c r="F1827" s="11" t="s">
        <v>6096</v>
      </c>
      <c r="G1827" s="6">
        <v>2255</v>
      </c>
      <c r="H1827" t="s">
        <v>3008</v>
      </c>
      <c r="I1827" t="str">
        <f>CONCATENATE("http://opt.sauna-shops.ru/548-9-bannaya-kosmetika/",A1827,"-",H1827,".html")</f>
        <v>http://opt.sauna-shops.ru/548-9-bannaya-kosmetika/1974-fito-nastoj-uspokaivayushhij-rp.html</v>
      </c>
      <c r="J1827" s="2" t="str">
        <f t="shared" si="44"/>
        <v>http://opt.sauna-shops.ru/548-9-bannaya-kosmetika/1974-fito-nastoj-uspokaivayushhij-rp.html</v>
      </c>
      <c r="K1827" s="5"/>
    </row>
    <row r="1828" spans="1:11" x14ac:dyDescent="0.25">
      <c r="A1828" s="10">
        <v>1975</v>
      </c>
      <c r="B1828" s="5" t="s">
        <v>6058</v>
      </c>
      <c r="C1828" s="5" t="s">
        <v>3009</v>
      </c>
      <c r="D1828" s="5" t="str">
        <f>HYPERLINK(I1828, C1828)</f>
        <v>Шунгит гель-бальзам для горящих ступней ног</v>
      </c>
      <c r="E1828" s="5" t="s">
        <v>2703</v>
      </c>
      <c r="F1828" s="11" t="s">
        <v>6096</v>
      </c>
      <c r="G1828" s="6">
        <v>2256</v>
      </c>
      <c r="H1828" t="s">
        <v>3010</v>
      </c>
      <c r="I1828" t="str">
        <f>CONCATENATE("http://opt.sauna-shops.ru/548-9-bannaya-kosmetika/",A1828,"-",H1828,".html")</f>
        <v>http://opt.sauna-shops.ru/548-9-bannaya-kosmetika/1975-shungit-gel-balzam-dlya-goryashhikh-stupnej-nog.html</v>
      </c>
      <c r="J1828" s="2" t="str">
        <f t="shared" si="44"/>
        <v>http://opt.sauna-shops.ru/548-9-bannaya-kosmetika/1975-shungit-gel-balzam-dlya-goryashhikh-stupnej-nog.html</v>
      </c>
      <c r="K1828" s="5"/>
    </row>
    <row r="1829" spans="1:11" x14ac:dyDescent="0.25">
      <c r="A1829" s="10">
        <v>1976</v>
      </c>
      <c r="B1829" s="5" t="s">
        <v>6058</v>
      </c>
      <c r="C1829" s="5" t="s">
        <v>3011</v>
      </c>
      <c r="D1829" s="5" t="str">
        <f>HYPERLINK(I1829, C1829)</f>
        <v>Шунгит интенсивный бальзам против трещин на ступнях</v>
      </c>
      <c r="E1829" s="5" t="s">
        <v>2703</v>
      </c>
      <c r="F1829" s="11" t="s">
        <v>6096</v>
      </c>
      <c r="G1829" s="6">
        <v>2257</v>
      </c>
      <c r="H1829" t="s">
        <v>3012</v>
      </c>
      <c r="I1829" t="str">
        <f>CONCATENATE("http://opt.sauna-shops.ru/548-9-bannaya-kosmetika/",A1829,"-",H1829,".html")</f>
        <v>http://opt.sauna-shops.ru/548-9-bannaya-kosmetika/1976-shungit-intensivnyj-balzam-protiv-treshhin-na-stupnyakh.html</v>
      </c>
      <c r="J1829" s="2" t="str">
        <f t="shared" si="44"/>
        <v>http://opt.sauna-shops.ru/548-9-bannaya-kosmetika/1976-shungit-intensivnyj-balzam-protiv-treshhin-na-stupnyakh.html</v>
      </c>
      <c r="K1829" s="5"/>
    </row>
    <row r="1830" spans="1:11" x14ac:dyDescent="0.25">
      <c r="A1830" s="10">
        <v>1977</v>
      </c>
      <c r="B1830" s="5" t="s">
        <v>6058</v>
      </c>
      <c r="C1830" s="5" t="s">
        <v>3013</v>
      </c>
      <c r="D1830" s="5" t="str">
        <f>HYPERLINK(I1830, C1830)</f>
        <v>Шунгит крем для ног стоп грибок</v>
      </c>
      <c r="E1830" s="5" t="s">
        <v>2703</v>
      </c>
      <c r="F1830" s="11" t="s">
        <v>6096</v>
      </c>
      <c r="G1830" s="6">
        <v>2258</v>
      </c>
      <c r="H1830" t="s">
        <v>3014</v>
      </c>
      <c r="I1830" t="str">
        <f>CONCATENATE("http://opt.sauna-shops.ru/548-9-bannaya-kosmetika/",A1830,"-",H1830,".html")</f>
        <v>http://opt.sauna-shops.ru/548-9-bannaya-kosmetika/1977-shungit-krem-dlya-nog-stop-gribok.html</v>
      </c>
      <c r="J1830" s="2" t="str">
        <f t="shared" si="44"/>
        <v>http://opt.sauna-shops.ru/548-9-bannaya-kosmetika/1977-shungit-krem-dlya-nog-stop-gribok.html</v>
      </c>
      <c r="K1830" s="5"/>
    </row>
    <row r="1831" spans="1:11" x14ac:dyDescent="0.25">
      <c r="A1831" s="10">
        <v>1978</v>
      </c>
      <c r="B1831" s="5" t="s">
        <v>6058</v>
      </c>
      <c r="C1831" s="5" t="s">
        <v>3015</v>
      </c>
      <c r="D1831" s="5" t="str">
        <f>HYPERLINK(I1831, C1831)</f>
        <v>Шунгит крем-бальзам для снятия усталости ног</v>
      </c>
      <c r="E1831" s="5" t="s">
        <v>2703</v>
      </c>
      <c r="F1831" s="11" t="s">
        <v>6096</v>
      </c>
      <c r="G1831" s="6">
        <v>2259</v>
      </c>
      <c r="H1831" t="s">
        <v>3016</v>
      </c>
      <c r="I1831" t="str">
        <f>CONCATENATE("http://opt.sauna-shops.ru/548-9-bannaya-kosmetika/",A1831,"-",H1831,".html")</f>
        <v>http://opt.sauna-shops.ru/548-9-bannaya-kosmetika/1978-shungit-krem-balzam-dlya-snyatiya-ustalosti-nog.html</v>
      </c>
      <c r="J1831" s="2" t="str">
        <f t="shared" si="44"/>
        <v>http://opt.sauna-shops.ru/548-9-bannaya-kosmetika/1978-shungit-krem-balzam-dlya-snyatiya-ustalosti-nog.html</v>
      </c>
      <c r="K1831" s="5"/>
    </row>
    <row r="1832" spans="1:11" x14ac:dyDescent="0.25">
      <c r="A1832" s="10">
        <v>1979</v>
      </c>
      <c r="B1832" s="5" t="s">
        <v>6058</v>
      </c>
      <c r="C1832" s="5" t="s">
        <v>3017</v>
      </c>
      <c r="D1832" s="5" t="str">
        <f>HYPERLINK(I1832, C1832)</f>
        <v>Шунгит микроэмульсия при болях в суставах и мышцах</v>
      </c>
      <c r="E1832" s="5" t="s">
        <v>2703</v>
      </c>
      <c r="F1832" s="11" t="s">
        <v>6083</v>
      </c>
      <c r="G1832" s="6">
        <v>2260</v>
      </c>
      <c r="H1832" t="s">
        <v>3018</v>
      </c>
      <c r="I1832" t="str">
        <f>CONCATENATE("http://opt.sauna-shops.ru/548-9-bannaya-kosmetika/",A1832,"-",H1832,".html")</f>
        <v>http://opt.sauna-shops.ru/548-9-bannaya-kosmetika/1979-shungit-mikroemulsiya-pri-bolyakh-v-sustavakh-i-myshcakh.html</v>
      </c>
      <c r="J1832" s="2" t="str">
        <f t="shared" si="44"/>
        <v>http://opt.sauna-shops.ru/548-9-bannaya-kosmetika/1979-shungit-mikroemulsiya-pri-bolyakh-v-sustavakh-i-myshcakh.html</v>
      </c>
      <c r="K1832" s="5"/>
    </row>
    <row r="1833" spans="1:11" x14ac:dyDescent="0.25">
      <c r="A1833" s="10">
        <v>1980</v>
      </c>
      <c r="B1833" s="5" t="s">
        <v>6058</v>
      </c>
      <c r="C1833" s="5" t="s">
        <v>3019</v>
      </c>
      <c r="D1833" s="5" t="str">
        <f>HYPERLINK(I1833, C1833)</f>
        <v>Шунгит с конским каштаном и рутином профилактика варикоза</v>
      </c>
      <c r="E1833" s="5" t="s">
        <v>2703</v>
      </c>
      <c r="F1833" s="11" t="s">
        <v>6098</v>
      </c>
      <c r="G1833" s="6">
        <v>2263</v>
      </c>
      <c r="H1833" t="s">
        <v>3020</v>
      </c>
      <c r="I1833" t="str">
        <f>CONCATENATE("http://opt.sauna-shops.ru/548-9-bannaya-kosmetika/",A1833,"-",H1833,".html")</f>
        <v>http://opt.sauna-shops.ru/548-9-bannaya-kosmetika/1980-shungit-s-konskim-kashtanom-i-rutinom-profilaktika-varikoza.html</v>
      </c>
      <c r="J1833" s="2" t="str">
        <f t="shared" si="44"/>
        <v>http://opt.sauna-shops.ru/548-9-bannaya-kosmetika/1980-shungit-s-konskim-kashtanom-i-rutinom-profilaktika-varikoza.html</v>
      </c>
      <c r="K1833" s="5"/>
    </row>
    <row r="1834" spans="1:11" x14ac:dyDescent="0.25">
      <c r="A1834" s="10">
        <v>1981</v>
      </c>
      <c r="B1834" s="5" t="s">
        <v>6058</v>
      </c>
      <c r="C1834" s="5" t="s">
        <v>3021</v>
      </c>
      <c r="D1834" s="5" t="str">
        <f>HYPERLINK(I1834, C1834)</f>
        <v>Шунгит с рутином и софорой японской при ушибах и ссадинах</v>
      </c>
      <c r="E1834" s="5" t="s">
        <v>2703</v>
      </c>
      <c r="F1834" s="11" t="s">
        <v>6096</v>
      </c>
      <c r="G1834" s="6">
        <v>2264</v>
      </c>
      <c r="H1834" t="s">
        <v>3022</v>
      </c>
      <c r="I1834" t="str">
        <f>CONCATENATE("http://opt.sauna-shops.ru/548-9-bannaya-kosmetika/",A1834,"-",H1834,".html")</f>
        <v>http://opt.sauna-shops.ru/548-9-bannaya-kosmetika/1981-shungit-s-rutinom-i-soforoj-yaponskoj-pri-ushibakh-i-ssadinakh.html</v>
      </c>
      <c r="J1834" s="2" t="str">
        <f t="shared" si="44"/>
        <v>http://opt.sauna-shops.ru/548-9-bannaya-kosmetika/1981-shungit-s-rutinom-i-soforoj-yaponskoj-pri-ushibakh-i-ssadinakh.html</v>
      </c>
      <c r="K1834" s="5"/>
    </row>
    <row r="1835" spans="1:11" x14ac:dyDescent="0.25">
      <c r="A1835" s="10">
        <v>1982</v>
      </c>
      <c r="B1835" s="5" t="s">
        <v>6058</v>
      </c>
      <c r="C1835" s="5" t="s">
        <v>3023</v>
      </c>
      <c r="D1835" s="5" t="str">
        <f>HYPERLINK(I1835, C1835)</f>
        <v>Шунгит с сабельником и гинкго-билобой при боли в суставах</v>
      </c>
      <c r="E1835" s="5" t="s">
        <v>2703</v>
      </c>
      <c r="F1835" s="11" t="s">
        <v>6083</v>
      </c>
      <c r="G1835" s="6">
        <v>2265</v>
      </c>
      <c r="H1835" t="s">
        <v>3024</v>
      </c>
      <c r="I1835" t="str">
        <f>CONCATENATE("http://opt.sauna-shops.ru/548-9-bannaya-kosmetika/",A1835,"-",H1835,".html")</f>
        <v>http://opt.sauna-shops.ru/548-9-bannaya-kosmetika/1982-shungit-s-sabelnikom-i-ginkgo-biloboj-pri-boli-v-sustavakh.html</v>
      </c>
      <c r="J1835" s="2" t="str">
        <f t="shared" si="44"/>
        <v>http://opt.sauna-shops.ru/548-9-bannaya-kosmetika/1982-shungit-s-sabelnikom-i-ginkgo-biloboj-pri-boli-v-sustavakh.html</v>
      </c>
      <c r="K1835" s="5"/>
    </row>
    <row r="1836" spans="1:11" x14ac:dyDescent="0.25">
      <c r="A1836" s="10">
        <v>1983</v>
      </c>
      <c r="B1836" s="5" t="s">
        <v>6058</v>
      </c>
      <c r="C1836" s="5" t="s">
        <v>3025</v>
      </c>
      <c r="D1836" s="5" t="str">
        <f>HYPERLINK(I1836, C1836)</f>
        <v>Шунгит согревающий крем для озябших ног</v>
      </c>
      <c r="E1836" s="5" t="s">
        <v>2703</v>
      </c>
      <c r="F1836" s="11" t="s">
        <v>6166</v>
      </c>
      <c r="G1836" s="6">
        <v>2267</v>
      </c>
      <c r="H1836" t="s">
        <v>3026</v>
      </c>
      <c r="I1836" t="str">
        <f>CONCATENATE("http://opt.sauna-shops.ru/548-9-bannaya-kosmetika/",A1836,"-",H1836,".html")</f>
        <v>http://opt.sauna-shops.ru/548-9-bannaya-kosmetika/1983-shungit-sogrevayushhij-krem-dlya-ozyabshikh-nog.html</v>
      </c>
      <c r="J1836" s="2" t="str">
        <f t="shared" si="44"/>
        <v>http://opt.sauna-shops.ru/548-9-bannaya-kosmetika/1983-shungit-sogrevayushhij-krem-dlya-ozyabshikh-nog.html</v>
      </c>
      <c r="K1836" s="5"/>
    </row>
    <row r="1837" spans="1:11" x14ac:dyDescent="0.25">
      <c r="A1837" s="10">
        <v>1984</v>
      </c>
      <c r="B1837" s="5" t="s">
        <v>6058</v>
      </c>
      <c r="C1837" s="5" t="s">
        <v>3027</v>
      </c>
      <c r="D1837" s="5" t="str">
        <f>HYPERLINK(I1837, C1837)</f>
        <v>Эфирное масло Жожоба 10 мл</v>
      </c>
      <c r="E1837" s="5" t="s">
        <v>2703</v>
      </c>
      <c r="F1837" s="11" t="s">
        <v>6098</v>
      </c>
      <c r="G1837" s="6">
        <v>2387</v>
      </c>
      <c r="H1837" t="s">
        <v>3028</v>
      </c>
      <c r="I1837" t="str">
        <f>CONCATENATE("http://opt.sauna-shops.ru/548-9-bannaya-kosmetika/",A1837,"-",H1837,".html")</f>
        <v>http://opt.sauna-shops.ru/548-9-bannaya-kosmetika/1984-efirnoe-maslo-zhozhoba-10-ml.html</v>
      </c>
      <c r="J1837" s="2" t="str">
        <f t="shared" si="44"/>
        <v>http://opt.sauna-shops.ru/548-9-bannaya-kosmetika/1984-efirnoe-maslo-zhozhoba-10-ml.html</v>
      </c>
      <c r="K1837" s="5"/>
    </row>
    <row r="1838" spans="1:11" x14ac:dyDescent="0.25">
      <c r="A1838" s="10">
        <v>1985</v>
      </c>
      <c r="B1838" s="5" t="s">
        <v>6058</v>
      </c>
      <c r="C1838" s="5" t="s">
        <v>3029</v>
      </c>
      <c r="D1838" s="5" t="str">
        <f>HYPERLINK(I1838, C1838)</f>
        <v>Эфирное масло Кориандр 10 мл</v>
      </c>
      <c r="E1838" s="5" t="s">
        <v>2703</v>
      </c>
      <c r="F1838" s="11" t="s">
        <v>6096</v>
      </c>
      <c r="G1838" s="6">
        <v>2388</v>
      </c>
      <c r="H1838" t="s">
        <v>3030</v>
      </c>
      <c r="I1838" t="str">
        <f>CONCATENATE("http://opt.sauna-shops.ru/548-9-bannaya-kosmetika/",A1838,"-",H1838,".html")</f>
        <v>http://opt.sauna-shops.ru/548-9-bannaya-kosmetika/1985-efirnoe-maslo-koriandr-10-ml.html</v>
      </c>
      <c r="J1838" s="2" t="str">
        <f t="shared" si="44"/>
        <v>http://opt.sauna-shops.ru/548-9-bannaya-kosmetika/1985-efirnoe-maslo-koriandr-10-ml.html</v>
      </c>
      <c r="K1838" s="5"/>
    </row>
    <row r="1839" spans="1:11" x14ac:dyDescent="0.25">
      <c r="A1839" s="10">
        <v>1986</v>
      </c>
      <c r="B1839" s="5" t="s">
        <v>6058</v>
      </c>
      <c r="C1839" s="5" t="s">
        <v>3031</v>
      </c>
      <c r="D1839" s="5" t="str">
        <f>HYPERLINK(I1839, C1839)</f>
        <v>Эфирное масло Полынь 10 мл</v>
      </c>
      <c r="E1839" s="5" t="s">
        <v>2703</v>
      </c>
      <c r="F1839" s="11" t="s">
        <v>6068</v>
      </c>
      <c r="G1839" s="6">
        <v>2389</v>
      </c>
      <c r="H1839" t="s">
        <v>3032</v>
      </c>
      <c r="I1839" t="str">
        <f>CONCATENATE("http://opt.sauna-shops.ru/548-9-bannaya-kosmetika/",A1839,"-",H1839,".html")</f>
        <v>http://opt.sauna-shops.ru/548-9-bannaya-kosmetika/1986-efirnoe-maslo-polyn-10-ml.html</v>
      </c>
      <c r="J1839" s="2" t="str">
        <f t="shared" si="44"/>
        <v>http://opt.sauna-shops.ru/548-9-bannaya-kosmetika/1986-efirnoe-maslo-polyn-10-ml.html</v>
      </c>
      <c r="K1839" s="5"/>
    </row>
    <row r="1840" spans="1:11" x14ac:dyDescent="0.25">
      <c r="A1840" s="10">
        <v>1987</v>
      </c>
      <c r="B1840" s="5" t="s">
        <v>6058</v>
      </c>
      <c r="C1840" s="5" t="s">
        <v>3033</v>
      </c>
      <c r="D1840" s="5" t="str">
        <f>HYPERLINK(I1840, C1840)</f>
        <v>Эфирное масло Чабрец 10 мл</v>
      </c>
      <c r="E1840" s="5" t="s">
        <v>2703</v>
      </c>
      <c r="F1840" s="11" t="s">
        <v>6166</v>
      </c>
      <c r="G1840" s="6">
        <v>2391</v>
      </c>
      <c r="H1840" t="s">
        <v>3034</v>
      </c>
      <c r="I1840" t="str">
        <f>CONCATENATE("http://opt.sauna-shops.ru/548-9-bannaya-kosmetika/",A1840,"-",H1840,".html")</f>
        <v>http://opt.sauna-shops.ru/548-9-bannaya-kosmetika/1987-efirnoe-maslo-chabrec-10-ml.html</v>
      </c>
      <c r="J1840" s="2" t="str">
        <f t="shared" si="44"/>
        <v>http://opt.sauna-shops.ru/548-9-bannaya-kosmetika/1987-efirnoe-maslo-chabrec-10-ml.html</v>
      </c>
      <c r="K1840" s="5"/>
    </row>
    <row r="1841" spans="1:11" x14ac:dyDescent="0.25">
      <c r="A1841" s="10">
        <v>1988</v>
      </c>
      <c r="B1841" s="5" t="s">
        <v>6058</v>
      </c>
      <c r="C1841" s="5" t="s">
        <v>3035</v>
      </c>
      <c r="D1841" s="5" t="str">
        <f>HYPERLINK(I1841, C1841)</f>
        <v>Эфирное масло Герань 10 мл</v>
      </c>
      <c r="E1841" s="5" t="s">
        <v>2703</v>
      </c>
      <c r="F1841" s="11" t="s">
        <v>6098</v>
      </c>
      <c r="G1841" s="6">
        <v>2392</v>
      </c>
      <c r="H1841" t="s">
        <v>3036</v>
      </c>
      <c r="I1841" t="str">
        <f>CONCATENATE("http://opt.sauna-shops.ru/548-9-bannaya-kosmetika/",A1841,"-",H1841,".html")</f>
        <v>http://opt.sauna-shops.ru/548-9-bannaya-kosmetika/1988-efirnoe-maslo-geran-10-ml.html</v>
      </c>
      <c r="J1841" s="2" t="str">
        <f t="shared" si="44"/>
        <v>http://opt.sauna-shops.ru/548-9-bannaya-kosmetika/1988-efirnoe-maslo-geran-10-ml.html</v>
      </c>
      <c r="K1841" s="5"/>
    </row>
    <row r="1842" spans="1:11" x14ac:dyDescent="0.25">
      <c r="A1842" s="10">
        <v>1989</v>
      </c>
      <c r="B1842" s="5" t="s">
        <v>6058</v>
      </c>
      <c r="C1842" s="5" t="s">
        <v>3037</v>
      </c>
      <c r="D1842" s="5" t="str">
        <f>HYPERLINK(I1842, C1842)</f>
        <v>Эфирное масло Кипарис 10 мл</v>
      </c>
      <c r="E1842" s="5" t="s">
        <v>2703</v>
      </c>
      <c r="F1842" s="11" t="s">
        <v>6096</v>
      </c>
      <c r="G1842" s="6">
        <v>2393</v>
      </c>
      <c r="H1842" t="s">
        <v>3038</v>
      </c>
      <c r="I1842" t="str">
        <f>CONCATENATE("http://opt.sauna-shops.ru/548-9-bannaya-kosmetika/",A1842,"-",H1842,".html")</f>
        <v>http://opt.sauna-shops.ru/548-9-bannaya-kosmetika/1989-efirnoe-maslo-kiparis-10-ml.html</v>
      </c>
      <c r="J1842" s="2" t="str">
        <f t="shared" ref="J1842:J1905" si="45">HYPERLINK(I1842)</f>
        <v>http://opt.sauna-shops.ru/548-9-bannaya-kosmetika/1989-efirnoe-maslo-kiparis-10-ml.html</v>
      </c>
      <c r="K1842" s="5"/>
    </row>
    <row r="1843" spans="1:11" x14ac:dyDescent="0.25">
      <c r="A1843" s="10">
        <v>1990</v>
      </c>
      <c r="B1843" s="5" t="s">
        <v>6058</v>
      </c>
      <c r="C1843" s="5" t="s">
        <v>3039</v>
      </c>
      <c r="D1843" s="5" t="str">
        <f>HYPERLINK(I1843, C1843)</f>
        <v>Эфирное масло Лаванда 10 мл</v>
      </c>
      <c r="E1843" s="5" t="s">
        <v>2703</v>
      </c>
      <c r="F1843" s="11" t="s">
        <v>6166</v>
      </c>
      <c r="G1843" s="6">
        <v>2394</v>
      </c>
      <c r="H1843" t="s">
        <v>3040</v>
      </c>
      <c r="I1843" t="str">
        <f>CONCATENATE("http://opt.sauna-shops.ru/548-9-bannaya-kosmetika/",A1843,"-",H1843,".html")</f>
        <v>http://opt.sauna-shops.ru/548-9-bannaya-kosmetika/1990-efirnoe-maslo-lavanda-10-ml.html</v>
      </c>
      <c r="J1843" s="2" t="str">
        <f t="shared" si="45"/>
        <v>http://opt.sauna-shops.ru/548-9-bannaya-kosmetika/1990-efirnoe-maslo-lavanda-10-ml.html</v>
      </c>
      <c r="K1843" s="5"/>
    </row>
    <row r="1844" spans="1:11" x14ac:dyDescent="0.25">
      <c r="A1844" s="10">
        <v>1991</v>
      </c>
      <c r="B1844" s="5" t="s">
        <v>6058</v>
      </c>
      <c r="C1844" s="5" t="s">
        <v>3041</v>
      </c>
      <c r="D1844" s="5" t="str">
        <f>HYPERLINK(I1844, C1844)</f>
        <v>Эфирное масло Чайное дерево 10 мл</v>
      </c>
      <c r="E1844" s="5" t="s">
        <v>2703</v>
      </c>
      <c r="F1844" s="11" t="s">
        <v>6096</v>
      </c>
      <c r="G1844" s="6">
        <v>2395</v>
      </c>
      <c r="H1844" t="s">
        <v>3042</v>
      </c>
      <c r="I1844" t="str">
        <f>CONCATENATE("http://opt.sauna-shops.ru/548-9-bannaya-kosmetika/",A1844,"-",H1844,".html")</f>
        <v>http://opt.sauna-shops.ru/548-9-bannaya-kosmetika/1991-efirnoe-maslo-chajnoe-derevo-10-ml.html</v>
      </c>
      <c r="J1844" s="2" t="str">
        <f t="shared" si="45"/>
        <v>http://opt.sauna-shops.ru/548-9-bannaya-kosmetika/1991-efirnoe-maslo-chajnoe-derevo-10-ml.html</v>
      </c>
      <c r="K1844" s="5"/>
    </row>
    <row r="1845" spans="1:11" x14ac:dyDescent="0.25">
      <c r="A1845" s="10">
        <v>1992</v>
      </c>
      <c r="B1845" s="5" t="s">
        <v>6058</v>
      </c>
      <c r="C1845" s="5" t="s">
        <v>3043</v>
      </c>
      <c r="D1845" s="5" t="str">
        <f>HYPERLINK(I1845, C1845)</f>
        <v>Эфирное масло Шалфей 10 мл</v>
      </c>
      <c r="E1845" s="5" t="s">
        <v>2703</v>
      </c>
      <c r="F1845" s="11" t="s">
        <v>6066</v>
      </c>
      <c r="G1845" s="6">
        <v>2396</v>
      </c>
      <c r="H1845" t="s">
        <v>3044</v>
      </c>
      <c r="I1845" t="str">
        <f>CONCATENATE("http://opt.sauna-shops.ru/548-9-bannaya-kosmetika/",A1845,"-",H1845,".html")</f>
        <v>http://opt.sauna-shops.ru/548-9-bannaya-kosmetika/1992-efirnoe-maslo-shalfej-10-ml.html</v>
      </c>
      <c r="J1845" s="2" t="str">
        <f t="shared" si="45"/>
        <v>http://opt.sauna-shops.ru/548-9-bannaya-kosmetika/1992-efirnoe-maslo-shalfej-10-ml.html</v>
      </c>
      <c r="K1845" s="5"/>
    </row>
    <row r="1846" spans="1:11" x14ac:dyDescent="0.25">
      <c r="A1846" s="10">
        <v>1993</v>
      </c>
      <c r="B1846" s="5" t="s">
        <v>6058</v>
      </c>
      <c r="C1846" s="5" t="s">
        <v>3045</v>
      </c>
      <c r="D1846" s="5" t="str">
        <f>HYPERLINK(I1846, C1846)</f>
        <v>Эфирное масло Иланг-иланг 10 мл</v>
      </c>
      <c r="E1846" s="5" t="s">
        <v>2703</v>
      </c>
      <c r="F1846" s="11" t="s">
        <v>6096</v>
      </c>
      <c r="G1846" s="6">
        <v>2397</v>
      </c>
      <c r="H1846" t="s">
        <v>3046</v>
      </c>
      <c r="I1846" t="str">
        <f>CONCATENATE("http://opt.sauna-shops.ru/548-9-bannaya-kosmetika/",A1846,"-",H1846,".html")</f>
        <v>http://opt.sauna-shops.ru/548-9-bannaya-kosmetika/1993-efirnoe-maslo-ilang-ilang-10-ml.html</v>
      </c>
      <c r="J1846" s="2" t="str">
        <f t="shared" si="45"/>
        <v>http://opt.sauna-shops.ru/548-9-bannaya-kosmetika/1993-efirnoe-maslo-ilang-ilang-10-ml.html</v>
      </c>
      <c r="K1846" s="5"/>
    </row>
    <row r="1847" spans="1:11" x14ac:dyDescent="0.25">
      <c r="A1847" s="10">
        <v>1994</v>
      </c>
      <c r="B1847" s="5" t="s">
        <v>6058</v>
      </c>
      <c r="C1847" s="5" t="s">
        <v>3047</v>
      </c>
      <c r="D1847" s="5" t="str">
        <f>HYPERLINK(I1847, C1847)</f>
        <v>Эфирное масло Нероли 10 мл</v>
      </c>
      <c r="E1847" s="5" t="s">
        <v>2703</v>
      </c>
      <c r="F1847" s="11" t="s">
        <v>6096</v>
      </c>
      <c r="G1847" s="6">
        <v>2398</v>
      </c>
      <c r="H1847" t="s">
        <v>3048</v>
      </c>
      <c r="I1847" t="str">
        <f>CONCATENATE("http://opt.sauna-shops.ru/548-9-bannaya-kosmetika/",A1847,"-",H1847,".html")</f>
        <v>http://opt.sauna-shops.ru/548-9-bannaya-kosmetika/1994-efirnoe-maslo-neroli-10-ml.html</v>
      </c>
      <c r="J1847" s="2" t="str">
        <f t="shared" si="45"/>
        <v>http://opt.sauna-shops.ru/548-9-bannaya-kosmetika/1994-efirnoe-maslo-neroli-10-ml.html</v>
      </c>
      <c r="K1847" s="5"/>
    </row>
    <row r="1848" spans="1:11" x14ac:dyDescent="0.25">
      <c r="A1848" s="10">
        <v>1995</v>
      </c>
      <c r="B1848" s="5" t="s">
        <v>6058</v>
      </c>
      <c r="C1848" s="5" t="s">
        <v>3049</v>
      </c>
      <c r="D1848" s="5" t="str">
        <f>HYPERLINK(I1848, C1848)</f>
        <v>Эфирное масло Пальма роза 10 мл</v>
      </c>
      <c r="E1848" s="5" t="s">
        <v>2703</v>
      </c>
      <c r="F1848" s="11" t="s">
        <v>6098</v>
      </c>
      <c r="G1848" s="6">
        <v>2399</v>
      </c>
      <c r="H1848" t="s">
        <v>3050</v>
      </c>
      <c r="I1848" t="str">
        <f>CONCATENATE("http://opt.sauna-shops.ru/548-9-bannaya-kosmetika/",A1848,"-",H1848,".html")</f>
        <v>http://opt.sauna-shops.ru/548-9-bannaya-kosmetika/1995-efirnoe-maslo-palma-roza-10-ml.html</v>
      </c>
      <c r="J1848" s="2" t="str">
        <f t="shared" si="45"/>
        <v>http://opt.sauna-shops.ru/548-9-bannaya-kosmetika/1995-efirnoe-maslo-palma-roza-10-ml.html</v>
      </c>
      <c r="K1848" s="5"/>
    </row>
    <row r="1849" spans="1:11" x14ac:dyDescent="0.25">
      <c r="A1849" s="10">
        <v>1996</v>
      </c>
      <c r="B1849" s="5" t="s">
        <v>6058</v>
      </c>
      <c r="C1849" s="5" t="s">
        <v>3051</v>
      </c>
      <c r="D1849" s="5" t="str">
        <f>HYPERLINK(I1849, C1849)</f>
        <v>Эфирное масло Пачули 10 мл</v>
      </c>
      <c r="E1849" s="5" t="s">
        <v>2703</v>
      </c>
      <c r="F1849" s="11" t="s">
        <v>6094</v>
      </c>
      <c r="G1849" s="6">
        <v>2400</v>
      </c>
      <c r="H1849" t="s">
        <v>3052</v>
      </c>
      <c r="I1849" t="str">
        <f>CONCATENATE("http://opt.sauna-shops.ru/548-9-bannaya-kosmetika/",A1849,"-",H1849,".html")</f>
        <v>http://opt.sauna-shops.ru/548-9-bannaya-kosmetika/1996-efirnoe-maslo-pachuli-10-ml.html</v>
      </c>
      <c r="J1849" s="2" t="str">
        <f t="shared" si="45"/>
        <v>http://opt.sauna-shops.ru/548-9-bannaya-kosmetika/1996-efirnoe-maslo-pachuli-10-ml.html</v>
      </c>
      <c r="K1849" s="5"/>
    </row>
    <row r="1850" spans="1:11" x14ac:dyDescent="0.25">
      <c r="A1850" s="10">
        <v>1997</v>
      </c>
      <c r="B1850" s="5" t="s">
        <v>6058</v>
      </c>
      <c r="C1850" s="5" t="s">
        <v>3053</v>
      </c>
      <c r="D1850" s="5" t="str">
        <f>HYPERLINK(I1850, C1850)</f>
        <v>Эфирное масло Жасмин 10 мл</v>
      </c>
      <c r="E1850" s="5" t="s">
        <v>2703</v>
      </c>
      <c r="F1850" s="11" t="s">
        <v>6068</v>
      </c>
      <c r="G1850" s="6">
        <v>2401</v>
      </c>
      <c r="H1850" t="s">
        <v>3054</v>
      </c>
      <c r="I1850" t="str">
        <f>CONCATENATE("http://opt.sauna-shops.ru/548-9-bannaya-kosmetika/",A1850,"-",H1850,".html")</f>
        <v>http://opt.sauna-shops.ru/548-9-bannaya-kosmetika/1997-efirnoe-maslo-zhasmin-10-ml.html</v>
      </c>
      <c r="J1850" s="2" t="str">
        <f t="shared" si="45"/>
        <v>http://opt.sauna-shops.ru/548-9-bannaya-kosmetika/1997-efirnoe-maslo-zhasmin-10-ml.html</v>
      </c>
      <c r="K1850" s="5"/>
    </row>
    <row r="1851" spans="1:11" x14ac:dyDescent="0.25">
      <c r="A1851" s="10">
        <v>1998</v>
      </c>
      <c r="B1851" s="5" t="s">
        <v>6058</v>
      </c>
      <c r="C1851" s="5" t="s">
        <v>3055</v>
      </c>
      <c r="D1851" s="5" t="str">
        <f>HYPERLINK(I1851, C1851)</f>
        <v>Эфирное масло Сандал 10 мл</v>
      </c>
      <c r="E1851" s="5" t="s">
        <v>2703</v>
      </c>
      <c r="F1851" s="11" t="s">
        <v>6094</v>
      </c>
      <c r="G1851" s="6">
        <v>2402</v>
      </c>
      <c r="H1851" t="s">
        <v>3056</v>
      </c>
      <c r="I1851" t="str">
        <f>CONCATENATE("http://opt.sauna-shops.ru/548-9-bannaya-kosmetika/",A1851,"-",H1851,".html")</f>
        <v>http://opt.sauna-shops.ru/548-9-bannaya-kosmetika/1998-efirnoe-maslo-sandal-10-ml.html</v>
      </c>
      <c r="J1851" s="2" t="str">
        <f t="shared" si="45"/>
        <v>http://opt.sauna-shops.ru/548-9-bannaya-kosmetika/1998-efirnoe-maslo-sandal-10-ml.html</v>
      </c>
      <c r="K1851" s="5"/>
    </row>
    <row r="1852" spans="1:11" x14ac:dyDescent="0.25">
      <c r="A1852" s="10">
        <v>1999</v>
      </c>
      <c r="B1852" s="5" t="s">
        <v>6058</v>
      </c>
      <c r="C1852" s="5" t="s">
        <v>3057</v>
      </c>
      <c r="D1852" s="5" t="str">
        <f>HYPERLINK(I1852, C1852)</f>
        <v>Эфирное масло Имбирь 10 мл</v>
      </c>
      <c r="E1852" s="5" t="s">
        <v>2703</v>
      </c>
      <c r="F1852" s="11" t="s">
        <v>6094</v>
      </c>
      <c r="G1852" s="6">
        <v>2403</v>
      </c>
      <c r="H1852" t="s">
        <v>3058</v>
      </c>
      <c r="I1852" t="str">
        <f>CONCATENATE("http://opt.sauna-shops.ru/548-9-bannaya-kosmetika/",A1852,"-",H1852,".html")</f>
        <v>http://opt.sauna-shops.ru/548-9-bannaya-kosmetika/1999-efirnoe-maslo-imbir-10-ml.html</v>
      </c>
      <c r="J1852" s="2" t="str">
        <f t="shared" si="45"/>
        <v>http://opt.sauna-shops.ru/548-9-bannaya-kosmetika/1999-efirnoe-maslo-imbir-10-ml.html</v>
      </c>
      <c r="K1852" s="5"/>
    </row>
    <row r="1853" spans="1:11" x14ac:dyDescent="0.25">
      <c r="A1853" s="10">
        <v>2000</v>
      </c>
      <c r="B1853" s="5" t="s">
        <v>6058</v>
      </c>
      <c r="C1853" s="5" t="s">
        <v>3059</v>
      </c>
      <c r="D1853" s="5" t="str">
        <f>HYPERLINK(I1853, C1853)</f>
        <v>Эфирное масло Ладан 10 мл</v>
      </c>
      <c r="E1853" s="5" t="s">
        <v>2703</v>
      </c>
      <c r="F1853" s="11" t="s">
        <v>6070</v>
      </c>
      <c r="G1853" s="6">
        <v>2404</v>
      </c>
      <c r="H1853" t="s">
        <v>3060</v>
      </c>
      <c r="I1853" t="str">
        <f>CONCATENATE("http://opt.sauna-shops.ru/548-9-bannaya-kosmetika/",A1853,"-",H1853,".html")</f>
        <v>http://opt.sauna-shops.ru/548-9-bannaya-kosmetika/2000-efirnoe-maslo-ladan-10-ml.html</v>
      </c>
      <c r="J1853" s="2" t="str">
        <f t="shared" si="45"/>
        <v>http://opt.sauna-shops.ru/548-9-bannaya-kosmetika/2000-efirnoe-maslo-ladan-10-ml.html</v>
      </c>
      <c r="K1853" s="5"/>
    </row>
    <row r="1854" spans="1:11" x14ac:dyDescent="0.25">
      <c r="A1854" s="10">
        <v>2001</v>
      </c>
      <c r="B1854" s="5" t="s">
        <v>6058</v>
      </c>
      <c r="C1854" s="5" t="s">
        <v>3061</v>
      </c>
      <c r="D1854" s="5" t="str">
        <f>HYPERLINK(I1854, C1854)</f>
        <v>Эфирное масло Литсея кубеба 10 мл</v>
      </c>
      <c r="E1854" s="5" t="s">
        <v>2703</v>
      </c>
      <c r="F1854" s="11" t="s">
        <v>6096</v>
      </c>
      <c r="G1854" s="6">
        <v>2405</v>
      </c>
      <c r="H1854" t="s">
        <v>3062</v>
      </c>
      <c r="I1854" t="str">
        <f>CONCATENATE("http://opt.sauna-shops.ru/548-9-bannaya-kosmetika/",A1854,"-",H1854,".html")</f>
        <v>http://opt.sauna-shops.ru/548-9-bannaya-kosmetika/2001-efirnoe-maslo-litseya-kubeba-10-ml.html</v>
      </c>
      <c r="J1854" s="2" t="str">
        <f t="shared" si="45"/>
        <v>http://opt.sauna-shops.ru/548-9-bannaya-kosmetika/2001-efirnoe-maslo-litseya-kubeba-10-ml.html</v>
      </c>
      <c r="K1854" s="5"/>
    </row>
    <row r="1855" spans="1:11" x14ac:dyDescent="0.25">
      <c r="A1855" s="10">
        <v>2002</v>
      </c>
      <c r="B1855" s="5" t="s">
        <v>6058</v>
      </c>
      <c r="C1855" s="5" t="s">
        <v>3063</v>
      </c>
      <c r="D1855" s="5" t="str">
        <f>HYPERLINK(I1855, C1855)</f>
        <v>Эфирное масло Лайм 10 мл</v>
      </c>
      <c r="E1855" s="5" t="s">
        <v>2703</v>
      </c>
      <c r="F1855" s="11" t="s">
        <v>6096</v>
      </c>
      <c r="G1855" s="6">
        <v>2406</v>
      </c>
      <c r="H1855" t="s">
        <v>3064</v>
      </c>
      <c r="I1855" t="str">
        <f>CONCATENATE("http://opt.sauna-shops.ru/548-9-bannaya-kosmetika/",A1855,"-",H1855,".html")</f>
        <v>http://opt.sauna-shops.ru/548-9-bannaya-kosmetika/2002-efirnoe-maslo-lajm-10-ml.html</v>
      </c>
      <c r="J1855" s="2" t="str">
        <f t="shared" si="45"/>
        <v>http://opt.sauna-shops.ru/548-9-bannaya-kosmetika/2002-efirnoe-maslo-lajm-10-ml.html</v>
      </c>
      <c r="K1855" s="5"/>
    </row>
    <row r="1856" spans="1:11" x14ac:dyDescent="0.25">
      <c r="A1856" s="10">
        <v>2003</v>
      </c>
      <c r="B1856" s="5" t="s">
        <v>6058</v>
      </c>
      <c r="C1856" s="5" t="s">
        <v>3065</v>
      </c>
      <c r="D1856" s="5" t="str">
        <f>HYPERLINK(I1856, C1856)</f>
        <v>Эфирное масло Укропа  10 мл</v>
      </c>
      <c r="E1856" s="5" t="s">
        <v>2703</v>
      </c>
      <c r="F1856" s="11" t="s">
        <v>6098</v>
      </c>
      <c r="G1856" s="6">
        <v>2408</v>
      </c>
      <c r="H1856" t="s">
        <v>3066</v>
      </c>
      <c r="I1856" t="str">
        <f>CONCATENATE("http://opt.sauna-shops.ru/548-9-bannaya-kosmetika/",A1856,"-",H1856,".html")</f>
        <v>http://opt.sauna-shops.ru/548-9-bannaya-kosmetika/2003-efirnoe-maslo-ukropa-10-ml.html</v>
      </c>
      <c r="J1856" s="2" t="str">
        <f t="shared" si="45"/>
        <v>http://opt.sauna-shops.ru/548-9-bannaya-kosmetika/2003-efirnoe-maslo-ukropa-10-ml.html</v>
      </c>
      <c r="K1856" s="5"/>
    </row>
    <row r="1857" spans="1:11" x14ac:dyDescent="0.25">
      <c r="A1857" s="10">
        <v>2004</v>
      </c>
      <c r="B1857" s="5" t="s">
        <v>6058</v>
      </c>
      <c r="C1857" s="5" t="s">
        <v>3067</v>
      </c>
      <c r="D1857" s="5" t="str">
        <f>HYPERLINK(I1857, C1857)</f>
        <v>Косметический ЛЕД для сухой и нормальной кожи</v>
      </c>
      <c r="E1857" s="5" t="s">
        <v>2703</v>
      </c>
      <c r="F1857" s="11" t="s">
        <v>6166</v>
      </c>
      <c r="G1857" s="6">
        <v>2483</v>
      </c>
      <c r="H1857" t="s">
        <v>3068</v>
      </c>
      <c r="I1857" t="str">
        <f>CONCATENATE("http://opt.sauna-shops.ru/548-9-bannaya-kosmetika/",A1857,"-",H1857,".html")</f>
        <v>http://opt.sauna-shops.ru/548-9-bannaya-kosmetika/2004-kosmeticheskij-led-dlya-sukhoj-i-normalnoj-kozhi.html</v>
      </c>
      <c r="J1857" s="2" t="str">
        <f t="shared" si="45"/>
        <v>http://opt.sauna-shops.ru/548-9-bannaya-kosmetika/2004-kosmeticheskij-led-dlya-sukhoj-i-normalnoj-kozhi.html</v>
      </c>
      <c r="K1857" s="5"/>
    </row>
    <row r="1858" spans="1:11" x14ac:dyDescent="0.25">
      <c r="A1858" s="10">
        <v>2005</v>
      </c>
      <c r="B1858" s="5" t="s">
        <v>6058</v>
      </c>
      <c r="C1858" s="5" t="s">
        <v>3069</v>
      </c>
      <c r="D1858" s="5" t="str">
        <f>HYPERLINK(I1858, C1858)</f>
        <v>Крем - Гель для душа одноразовый FIONA 15мл. Шоколадный (1х24х216)</v>
      </c>
      <c r="E1858" s="5" t="s">
        <v>2703</v>
      </c>
      <c r="F1858" s="11" t="s">
        <v>6189</v>
      </c>
      <c r="G1858" s="6">
        <v>2484</v>
      </c>
      <c r="H1858" t="s">
        <v>3070</v>
      </c>
      <c r="I1858" t="str">
        <f>CONCATENATE("http://opt.sauna-shops.ru/548-9-bannaya-kosmetika/",A1858,"-",H1858,".html")</f>
        <v>http://opt.sauna-shops.ru/548-9-bannaya-kosmetika/2005-krem-gel-dlya-dusha-odnorazovyj-fiona-15ml-shokoladnyj-1kh24kh216.html</v>
      </c>
      <c r="J1858" s="2" t="str">
        <f t="shared" si="45"/>
        <v>http://opt.sauna-shops.ru/548-9-bannaya-kosmetika/2005-krem-gel-dlya-dusha-odnorazovyj-fiona-15ml-shokoladnyj-1kh24kh216.html</v>
      </c>
      <c r="K1858" s="5"/>
    </row>
    <row r="1859" spans="1:11" x14ac:dyDescent="0.25">
      <c r="A1859" s="10">
        <v>2006</v>
      </c>
      <c r="B1859" s="5" t="s">
        <v>6058</v>
      </c>
      <c r="C1859" s="5" t="s">
        <v>3071</v>
      </c>
      <c r="D1859" s="5" t="str">
        <f>HYPERLINK(I1859, C1859)</f>
        <v>Крем - Гель для душа одноразовый FIONA 15мл.Фруктовый Аромат(1х24х216)</v>
      </c>
      <c r="E1859" s="5" t="s">
        <v>2703</v>
      </c>
      <c r="F1859" s="11" t="s">
        <v>6189</v>
      </c>
      <c r="G1859" s="6">
        <v>2485</v>
      </c>
      <c r="H1859" t="s">
        <v>3072</v>
      </c>
      <c r="I1859" t="str">
        <f>CONCATENATE("http://opt.sauna-shops.ru/548-9-bannaya-kosmetika/",A1859,"-",H1859,".html")</f>
        <v>http://opt.sauna-shops.ru/548-9-bannaya-kosmetika/2006-krem-gel-dlya-dusha-odnorazovyj-fiona-15mlfruktovyj-aromat1kh24kh216.html</v>
      </c>
      <c r="J1859" s="2" t="str">
        <f t="shared" si="45"/>
        <v>http://opt.sauna-shops.ru/548-9-bannaya-kosmetika/2006-krem-gel-dlya-dusha-odnorazovyj-fiona-15mlfruktovyj-aromat1kh24kh216.html</v>
      </c>
      <c r="K1859" s="5"/>
    </row>
    <row r="1860" spans="1:11" x14ac:dyDescent="0.25">
      <c r="A1860" s="10">
        <v>2007</v>
      </c>
      <c r="B1860" s="5" t="s">
        <v>6058</v>
      </c>
      <c r="C1860" s="5" t="s">
        <v>3073</v>
      </c>
      <c r="D1860" s="5" t="str">
        <f>HYPERLINK(I1860, C1860)</f>
        <v>Шампунь одноразовый FIONA 15мл. Для всех типов волос с экстрактом крапивы. (1х24х216)</v>
      </c>
      <c r="E1860" s="5" t="s">
        <v>2703</v>
      </c>
      <c r="F1860" s="11" t="s">
        <v>6189</v>
      </c>
      <c r="G1860" s="6">
        <v>2486</v>
      </c>
      <c r="H1860" t="s">
        <v>3074</v>
      </c>
      <c r="I1860" t="str">
        <f>CONCATENATE("http://opt.sauna-shops.ru/548-9-bannaya-kosmetika/",A1860,"-",H1860,".html")</f>
        <v>http://opt.sauna-shops.ru/548-9-bannaya-kosmetika/2007-shampun-odnorazovyj-fiona-15ml-dlya-vsekh-tipov-volos-s-ekstraktom-krapivy-1kh24kh216.html</v>
      </c>
      <c r="J1860" s="2" t="str">
        <f t="shared" si="45"/>
        <v>http://opt.sauna-shops.ru/548-9-bannaya-kosmetika/2007-shampun-odnorazovyj-fiona-15ml-dlya-vsekh-tipov-volos-s-ekstraktom-krapivy-1kh24kh216.html</v>
      </c>
      <c r="K1860" s="5"/>
    </row>
    <row r="1861" spans="1:11" x14ac:dyDescent="0.25">
      <c r="A1861" s="10">
        <v>2008</v>
      </c>
      <c r="B1861" s="5" t="s">
        <v>6058</v>
      </c>
      <c r="C1861" s="5" t="s">
        <v>3075</v>
      </c>
      <c r="D1861" s="5" t="str">
        <f>HYPERLINK(I1861, C1861)</f>
        <v>Шампунь одноразовый FIONA 15мл. Для окрашенных волос с экстрактом бамбука (1х24х216)</v>
      </c>
      <c r="E1861" s="5" t="s">
        <v>2703</v>
      </c>
      <c r="F1861" s="11" t="s">
        <v>6189</v>
      </c>
      <c r="G1861" s="6">
        <v>2487</v>
      </c>
      <c r="H1861" t="s">
        <v>3076</v>
      </c>
      <c r="I1861" t="str">
        <f>CONCATENATE("http://opt.sauna-shops.ru/548-9-bannaya-kosmetika/",A1861,"-",H1861,".html")</f>
        <v>http://opt.sauna-shops.ru/548-9-bannaya-kosmetika/2008-shampun-odnorazovyj-fiona-15ml-dlya-okrashennykh-volos-s-ekstraktom-bambuka-1kh24kh216.html</v>
      </c>
      <c r="J1861" s="2" t="str">
        <f t="shared" si="45"/>
        <v>http://opt.sauna-shops.ru/548-9-bannaya-kosmetika/2008-shampun-odnorazovyj-fiona-15ml-dlya-okrashennykh-volos-s-ekstraktom-bambuka-1kh24kh216.html</v>
      </c>
      <c r="K1861" s="5"/>
    </row>
    <row r="1862" spans="1:11" x14ac:dyDescent="0.25">
      <c r="A1862" s="10">
        <v>2009</v>
      </c>
      <c r="B1862" s="5" t="s">
        <v>6058</v>
      </c>
      <c r="C1862" s="5" t="s">
        <v>3077</v>
      </c>
      <c r="D1862" s="5" t="str">
        <f>HYPERLINK(I1862, C1862)</f>
        <v>Шампунь одноразовый FIONA 15мл. Для тонких волос с провитамином В5 (1х24х216)</v>
      </c>
      <c r="E1862" s="5" t="s">
        <v>2703</v>
      </c>
      <c r="F1862" s="11" t="s">
        <v>6189</v>
      </c>
      <c r="G1862" s="6">
        <v>2488</v>
      </c>
      <c r="H1862" t="s">
        <v>3078</v>
      </c>
      <c r="I1862" t="str">
        <f>CONCATENATE("http://opt.sauna-shops.ru/548-9-bannaya-kosmetika/",A1862,"-",H1862,".html")</f>
        <v>http://opt.sauna-shops.ru/548-9-bannaya-kosmetika/2009-shampun-odnorazovyj-fiona-15ml-dlya-tonkikh-volos-s-provitaminom-v5-1kh24kh216.html</v>
      </c>
      <c r="J1862" s="2" t="str">
        <f t="shared" si="45"/>
        <v>http://opt.sauna-shops.ru/548-9-bannaya-kosmetika/2009-shampun-odnorazovyj-fiona-15ml-dlya-tonkikh-volos-s-provitaminom-v5-1kh24kh216.html</v>
      </c>
      <c r="K1862" s="5"/>
    </row>
    <row r="1863" spans="1:11" x14ac:dyDescent="0.25">
      <c r="A1863" s="10">
        <v>2010</v>
      </c>
      <c r="B1863" s="5" t="s">
        <v>6058</v>
      </c>
      <c r="C1863" s="5" t="s">
        <v>3079</v>
      </c>
      <c r="D1863" s="5" t="str">
        <f>HYPERLINK(I1863, C1863)</f>
        <v>Шампунь одноразовый FIONA 15мл.Для жирных волос с маслом кунжута (1х24х216)</v>
      </c>
      <c r="E1863" s="5" t="s">
        <v>2703</v>
      </c>
      <c r="F1863" s="11" t="s">
        <v>6189</v>
      </c>
      <c r="G1863" s="6">
        <v>2489</v>
      </c>
      <c r="H1863" t="s">
        <v>3080</v>
      </c>
      <c r="I1863" t="str">
        <f>CONCATENATE("http://opt.sauna-shops.ru/548-9-bannaya-kosmetika/",A1863,"-",H1863,".html")</f>
        <v>http://opt.sauna-shops.ru/548-9-bannaya-kosmetika/2010-shampun-odnorazovyj-fiona-15mldlya-zhirnykh-volos-s-maslom-kunzhuta-1kh24kh216.html</v>
      </c>
      <c r="J1863" s="2" t="str">
        <f t="shared" si="45"/>
        <v>http://opt.sauna-shops.ru/548-9-bannaya-kosmetika/2010-shampun-odnorazovyj-fiona-15mldlya-zhirnykh-volos-s-maslom-kunzhuta-1kh24kh216.html</v>
      </c>
      <c r="K1863" s="5"/>
    </row>
    <row r="1864" spans="1:11" x14ac:dyDescent="0.25">
      <c r="A1864" s="10">
        <v>2011</v>
      </c>
      <c r="B1864" s="5" t="s">
        <v>6058</v>
      </c>
      <c r="C1864" s="5" t="s">
        <v>3081</v>
      </c>
      <c r="D1864" s="5" t="str">
        <f>HYPERLINK(I1864, C1864)</f>
        <v>Шампунь одноразовый FIONA 15мл. Для сухих и ломких волос с экстрактом ромашки. (1х24х216)</v>
      </c>
      <c r="E1864" s="5" t="s">
        <v>2703</v>
      </c>
      <c r="F1864" s="11" t="s">
        <v>6189</v>
      </c>
      <c r="G1864" s="6">
        <v>2490</v>
      </c>
      <c r="H1864" t="s">
        <v>3082</v>
      </c>
      <c r="I1864" t="str">
        <f>CONCATENATE("http://opt.sauna-shops.ru/548-9-bannaya-kosmetika/",A1864,"-",H1864,".html")</f>
        <v>http://opt.sauna-shops.ru/548-9-bannaya-kosmetika/2011-shampun-odnorazovyj-fiona-15ml-dlya-sukhikh-i-lomkikh-volos-s-ekstraktom-romashki-1kh24kh216.html</v>
      </c>
      <c r="J1864" s="2" t="str">
        <f t="shared" si="45"/>
        <v>http://opt.sauna-shops.ru/548-9-bannaya-kosmetika/2011-shampun-odnorazovyj-fiona-15ml-dlya-sukhikh-i-lomkikh-volos-s-ekstraktom-romashki-1kh24kh216.html</v>
      </c>
      <c r="K1864" s="5"/>
    </row>
    <row r="1865" spans="1:11" x14ac:dyDescent="0.25">
      <c r="A1865" s="10">
        <v>2012</v>
      </c>
      <c r="B1865" s="5" t="s">
        <v>6058</v>
      </c>
      <c r="C1865" s="5" t="s">
        <v>3083</v>
      </c>
      <c r="D1865" s="5" t="str">
        <f>HYPERLINK(I1865, C1865)</f>
        <v>Шунгит Бальзам маска для волос Укрепляющая</v>
      </c>
      <c r="E1865" s="5" t="s">
        <v>2703</v>
      </c>
      <c r="F1865" s="11" t="s">
        <v>6098</v>
      </c>
      <c r="G1865" s="6">
        <v>2491</v>
      </c>
      <c r="H1865" t="s">
        <v>3084</v>
      </c>
      <c r="I1865" t="str">
        <f>CONCATENATE("http://opt.sauna-shops.ru/548-9-bannaya-kosmetika/",A1865,"-",H1865,".html")</f>
        <v>http://opt.sauna-shops.ru/548-9-bannaya-kosmetika/2012-shungit-balzam-maska-dlya-volos-ukreplyayushhaya.html</v>
      </c>
      <c r="J1865" s="2" t="str">
        <f t="shared" si="45"/>
        <v>http://opt.sauna-shops.ru/548-9-bannaya-kosmetika/2012-shungit-balzam-maska-dlya-volos-ukreplyayushhaya.html</v>
      </c>
      <c r="K1865" s="5"/>
    </row>
    <row r="1866" spans="1:11" x14ac:dyDescent="0.25">
      <c r="A1866" s="10">
        <v>2013</v>
      </c>
      <c r="B1866" s="5" t="s">
        <v>6058</v>
      </c>
      <c r="C1866" s="5" t="s">
        <v>3085</v>
      </c>
      <c r="D1866" s="5" t="str">
        <f>HYPERLINK(I1866, C1866)</f>
        <v>Мыло (роза) 1шт.большая</v>
      </c>
      <c r="E1866" s="5" t="s">
        <v>2703</v>
      </c>
      <c r="F1866" s="11" t="s">
        <v>6095</v>
      </c>
      <c r="G1866" s="6">
        <v>2492</v>
      </c>
      <c r="H1866" t="s">
        <v>3086</v>
      </c>
      <c r="I1866" t="str">
        <f>CONCATENATE("http://opt.sauna-shops.ru/548-9-bannaya-kosmetika/",A1866,"-",H1866,".html")</f>
        <v>http://opt.sauna-shops.ru/548-9-bannaya-kosmetika/2013-mylo-roza-1shtbolshaya.html</v>
      </c>
      <c r="J1866" s="2" t="str">
        <f t="shared" si="45"/>
        <v>http://opt.sauna-shops.ru/548-9-bannaya-kosmetika/2013-mylo-roza-1shtbolshaya.html</v>
      </c>
      <c r="K1866" s="5"/>
    </row>
    <row r="1867" spans="1:11" x14ac:dyDescent="0.25">
      <c r="A1867" s="10">
        <v>2014</v>
      </c>
      <c r="B1867" s="5" t="s">
        <v>6058</v>
      </c>
      <c r="C1867" s="5" t="s">
        <v>3087</v>
      </c>
      <c r="D1867" s="5" t="str">
        <f>HYPERLINK(I1867, C1867)</f>
        <v>Соляной скраб  из водорослей  Ламинария</v>
      </c>
      <c r="E1867" s="5" t="s">
        <v>2703</v>
      </c>
      <c r="F1867" s="11" t="s">
        <v>6250</v>
      </c>
      <c r="G1867" s="6">
        <v>2493</v>
      </c>
      <c r="H1867" t="s">
        <v>3088</v>
      </c>
      <c r="I1867" t="str">
        <f>CONCATENATE("http://opt.sauna-shops.ru/548-9-bannaya-kosmetika/",A1867,"-",H1867,".html")</f>
        <v>http://opt.sauna-shops.ru/548-9-bannaya-kosmetika/2014-solyanoj-skrab-iz-vodoroslej-laminariya.html</v>
      </c>
      <c r="J1867" s="2" t="str">
        <f t="shared" si="45"/>
        <v>http://opt.sauna-shops.ru/548-9-bannaya-kosmetika/2014-solyanoj-skrab-iz-vodoroslej-laminariya.html</v>
      </c>
      <c r="K1867" s="5"/>
    </row>
    <row r="1868" spans="1:11" x14ac:dyDescent="0.25">
      <c r="A1868" s="10">
        <v>2015</v>
      </c>
      <c r="B1868" s="5" t="s">
        <v>6058</v>
      </c>
      <c r="C1868" s="5" t="s">
        <v>3089</v>
      </c>
      <c r="D1868" s="5" t="str">
        <f>HYPERLINK(I1868, C1868)</f>
        <v>Соляной скраб  с Водорослями</v>
      </c>
      <c r="E1868" s="5" t="s">
        <v>2703</v>
      </c>
      <c r="F1868" s="11" t="s">
        <v>6250</v>
      </c>
      <c r="G1868" s="6">
        <v>2494</v>
      </c>
      <c r="H1868" t="s">
        <v>3090</v>
      </c>
      <c r="I1868" t="str">
        <f>CONCATENATE("http://opt.sauna-shops.ru/548-9-bannaya-kosmetika/",A1868,"-",H1868,".html")</f>
        <v>http://opt.sauna-shops.ru/548-9-bannaya-kosmetika/2015-solyanoj-skrab-s-vodoroslyami.html</v>
      </c>
      <c r="J1868" s="2" t="str">
        <f t="shared" si="45"/>
        <v>http://opt.sauna-shops.ru/548-9-bannaya-kosmetika/2015-solyanoj-skrab-s-vodoroslyami.html</v>
      </c>
      <c r="K1868" s="5"/>
    </row>
    <row r="1869" spans="1:11" x14ac:dyDescent="0.25">
      <c r="A1869" s="10">
        <v>2016</v>
      </c>
      <c r="B1869" s="5" t="s">
        <v>6058</v>
      </c>
      <c r="C1869" s="5" t="s">
        <v>3091</v>
      </c>
      <c r="D1869" s="5" t="str">
        <f>HYPERLINK(I1869, C1869)</f>
        <v>Соляной скраб  фукус</v>
      </c>
      <c r="E1869" s="5" t="s">
        <v>2703</v>
      </c>
      <c r="F1869" s="11" t="s">
        <v>6250</v>
      </c>
      <c r="G1869" s="6">
        <v>2496</v>
      </c>
      <c r="H1869" t="s">
        <v>3092</v>
      </c>
      <c r="I1869" t="str">
        <f>CONCATENATE("http://opt.sauna-shops.ru/548-9-bannaya-kosmetika/",A1869,"-",H1869,".html")</f>
        <v>http://opt.sauna-shops.ru/548-9-bannaya-kosmetika/2016-solyanoj-skrab-fukus.html</v>
      </c>
      <c r="J1869" s="2" t="str">
        <f t="shared" si="45"/>
        <v>http://opt.sauna-shops.ru/548-9-bannaya-kosmetika/2016-solyanoj-skrab-fukus.html</v>
      </c>
      <c r="K1869" s="5"/>
    </row>
    <row r="1870" spans="1:11" x14ac:dyDescent="0.25">
      <c r="A1870" s="10">
        <v>2017</v>
      </c>
      <c r="B1870" s="5" t="s">
        <v>6058</v>
      </c>
      <c r="C1870" s="5" t="s">
        <v>3093</v>
      </c>
      <c r="D1870" s="5" t="str">
        <f>HYPERLINK(I1870, C1870)</f>
        <v>Соляной скраб  череда</v>
      </c>
      <c r="E1870" s="5" t="s">
        <v>2703</v>
      </c>
      <c r="F1870" s="11" t="s">
        <v>6250</v>
      </c>
      <c r="G1870" s="6">
        <v>2497</v>
      </c>
      <c r="H1870" t="s">
        <v>3094</v>
      </c>
      <c r="I1870" t="str">
        <f>CONCATENATE("http://opt.sauna-shops.ru/548-9-bannaya-kosmetika/",A1870,"-",H1870,".html")</f>
        <v>http://opt.sauna-shops.ru/548-9-bannaya-kosmetika/2017-solyanoj-skrab-chereda.html</v>
      </c>
      <c r="J1870" s="2" t="str">
        <f t="shared" si="45"/>
        <v>http://opt.sauna-shops.ru/548-9-bannaya-kosmetika/2017-solyanoj-skrab-chereda.html</v>
      </c>
      <c r="K1870" s="5"/>
    </row>
    <row r="1871" spans="1:11" x14ac:dyDescent="0.25">
      <c r="A1871" s="10">
        <v>2018</v>
      </c>
      <c r="B1871" s="5" t="s">
        <v>6058</v>
      </c>
      <c r="C1871" s="5" t="s">
        <v>3095</v>
      </c>
      <c r="D1871" s="5" t="str">
        <f>HYPERLINK(I1871, C1871)</f>
        <v>Соляной скраб с можжевельником</v>
      </c>
      <c r="E1871" s="5" t="s">
        <v>2703</v>
      </c>
      <c r="F1871" s="11" t="s">
        <v>6250</v>
      </c>
      <c r="G1871" s="6">
        <v>2498</v>
      </c>
      <c r="H1871" t="s">
        <v>3096</v>
      </c>
      <c r="I1871" t="str">
        <f>CONCATENATE("http://opt.sauna-shops.ru/548-9-bannaya-kosmetika/",A1871,"-",H1871,".html")</f>
        <v>http://opt.sauna-shops.ru/548-9-bannaya-kosmetika/2018-solyanoj-skrab-s-mozhzhevelnikom.html</v>
      </c>
      <c r="J1871" s="2" t="str">
        <f t="shared" si="45"/>
        <v>http://opt.sauna-shops.ru/548-9-bannaya-kosmetika/2018-solyanoj-skrab-s-mozhzhevelnikom.html</v>
      </c>
      <c r="K1871" s="5"/>
    </row>
    <row r="1872" spans="1:11" x14ac:dyDescent="0.25">
      <c r="A1872" s="10">
        <v>2019</v>
      </c>
      <c r="B1872" s="5" t="s">
        <v>6058</v>
      </c>
      <c r="C1872" s="5" t="s">
        <v>3097</v>
      </c>
      <c r="D1872" s="5" t="str">
        <f>HYPERLINK(I1872, C1872)</f>
        <v>Соляной скраб с полынью</v>
      </c>
      <c r="E1872" s="5" t="s">
        <v>2703</v>
      </c>
      <c r="F1872" s="11" t="s">
        <v>6250</v>
      </c>
      <c r="G1872" s="6">
        <v>2499</v>
      </c>
      <c r="H1872" t="s">
        <v>3098</v>
      </c>
      <c r="I1872" t="str">
        <f>CONCATENATE("http://opt.sauna-shops.ru/548-9-bannaya-kosmetika/",A1872,"-",H1872,".html")</f>
        <v>http://opt.sauna-shops.ru/548-9-bannaya-kosmetika/2019-solyanoj-skrab-s-polynyu.html</v>
      </c>
      <c r="J1872" s="2" t="str">
        <f t="shared" si="45"/>
        <v>http://opt.sauna-shops.ru/548-9-bannaya-kosmetika/2019-solyanoj-skrab-s-polynyu.html</v>
      </c>
      <c r="K1872" s="5"/>
    </row>
    <row r="1873" spans="1:11" x14ac:dyDescent="0.25">
      <c r="A1873" s="10">
        <v>2020</v>
      </c>
      <c r="B1873" s="5" t="s">
        <v>6058</v>
      </c>
      <c r="C1873" s="5" t="s">
        <v>3099</v>
      </c>
      <c r="D1873" s="5" t="str">
        <f>HYPERLINK(I1873, C1873)</f>
        <v>Соляной скраб с шалфеем</v>
      </c>
      <c r="E1873" s="5" t="s">
        <v>2703</v>
      </c>
      <c r="F1873" s="11" t="s">
        <v>6250</v>
      </c>
      <c r="G1873" s="6">
        <v>2500</v>
      </c>
      <c r="H1873" t="s">
        <v>3100</v>
      </c>
      <c r="I1873" t="str">
        <f>CONCATENATE("http://opt.sauna-shops.ru/548-9-bannaya-kosmetika/",A1873,"-",H1873,".html")</f>
        <v>http://opt.sauna-shops.ru/548-9-bannaya-kosmetika/2020-solyanoj-skrab-s-shalfeem.html</v>
      </c>
      <c r="J1873" s="2" t="str">
        <f t="shared" si="45"/>
        <v>http://opt.sauna-shops.ru/548-9-bannaya-kosmetika/2020-solyanoj-skrab-s-shalfeem.html</v>
      </c>
      <c r="K1873" s="5"/>
    </row>
    <row r="1874" spans="1:11" x14ac:dyDescent="0.25">
      <c r="A1874" s="10">
        <v>2021</v>
      </c>
      <c r="B1874" s="5" t="s">
        <v>6058</v>
      </c>
      <c r="C1874" s="5" t="s">
        <v>3101</v>
      </c>
      <c r="D1874" s="5" t="str">
        <f>HYPERLINK(I1874, C1874)</f>
        <v>Шунгит густой черный шампунь для жирных волос</v>
      </c>
      <c r="E1874" s="5" t="s">
        <v>2703</v>
      </c>
      <c r="F1874" s="11" t="s">
        <v>6098</v>
      </c>
      <c r="G1874" s="6">
        <v>2501</v>
      </c>
      <c r="H1874" t="s">
        <v>3102</v>
      </c>
      <c r="I1874" t="str">
        <f>CONCATENATE("http://opt.sauna-shops.ru/548-9-bannaya-kosmetika/",A1874,"-",H1874,".html")</f>
        <v>http://opt.sauna-shops.ru/548-9-bannaya-kosmetika/2021-shungit-gustoj-chernyj-shampun-dlya-zhirnykh-volos.html</v>
      </c>
      <c r="J1874" s="2" t="str">
        <f t="shared" si="45"/>
        <v>http://opt.sauna-shops.ru/548-9-bannaya-kosmetika/2021-shungit-gustoj-chernyj-shampun-dlya-zhirnykh-volos.html</v>
      </c>
      <c r="K1874" s="5"/>
    </row>
    <row r="1875" spans="1:11" x14ac:dyDescent="0.25">
      <c r="A1875" s="10">
        <v>2022</v>
      </c>
      <c r="B1875" s="5" t="s">
        <v>6058</v>
      </c>
      <c r="C1875" s="5" t="s">
        <v>3103</v>
      </c>
      <c r="D1875" s="5" t="str">
        <f>HYPERLINK(I1875, C1875)</f>
        <v>Шунгит мягкий шаппунь для всех типов волос</v>
      </c>
      <c r="E1875" s="5" t="s">
        <v>2703</v>
      </c>
      <c r="F1875" s="11" t="s">
        <v>6098</v>
      </c>
      <c r="G1875" s="6">
        <v>2502</v>
      </c>
      <c r="H1875" t="s">
        <v>3104</v>
      </c>
      <c r="I1875" t="str">
        <f>CONCATENATE("http://opt.sauna-shops.ru/548-9-bannaya-kosmetika/",A1875,"-",H1875,".html")</f>
        <v>http://opt.sauna-shops.ru/548-9-bannaya-kosmetika/2022-shungit-myagkij-shappun-dlya-vsekh-tipov-volos.html</v>
      </c>
      <c r="J1875" s="2" t="str">
        <f t="shared" si="45"/>
        <v>http://opt.sauna-shops.ru/548-9-bannaya-kosmetika/2022-shungit-myagkij-shappun-dlya-vsekh-tipov-volos.html</v>
      </c>
      <c r="K1875" s="5"/>
    </row>
    <row r="1876" spans="1:11" x14ac:dyDescent="0.25">
      <c r="A1876" s="10">
        <v>2023</v>
      </c>
      <c r="B1876" s="5" t="s">
        <v>6058</v>
      </c>
      <c r="C1876" s="5" t="s">
        <v>3105</v>
      </c>
      <c r="D1876" s="5" t="str">
        <f>HYPERLINK(I1876, C1876)</f>
        <v>Шунгит особый чёрный шампунь для нормальных волос</v>
      </c>
      <c r="E1876" s="5" t="s">
        <v>2703</v>
      </c>
      <c r="F1876" s="11" t="s">
        <v>6098</v>
      </c>
      <c r="G1876" s="6">
        <v>2503</v>
      </c>
      <c r="H1876" t="s">
        <v>3106</v>
      </c>
      <c r="I1876" t="str">
        <f>CONCATENATE("http://opt.sauna-shops.ru/548-9-bannaya-kosmetika/",A1876,"-",H1876,".html")</f>
        <v>http://opt.sauna-shops.ru/548-9-bannaya-kosmetika/2023-shungit-osobyj-chyornyj-shampun-dlya-normalnykh-volos.html</v>
      </c>
      <c r="J1876" s="2" t="str">
        <f t="shared" si="45"/>
        <v>http://opt.sauna-shops.ru/548-9-bannaya-kosmetika/2023-shungit-osobyj-chyornyj-shampun-dlya-normalnykh-volos.html</v>
      </c>
      <c r="K1876" s="5"/>
    </row>
    <row r="1877" spans="1:11" x14ac:dyDescent="0.25">
      <c r="A1877" s="10">
        <v>2024</v>
      </c>
      <c r="B1877" s="5" t="s">
        <v>6058</v>
      </c>
      <c r="C1877" s="5" t="s">
        <v>3107</v>
      </c>
      <c r="D1877" s="5" t="str">
        <f>HYPERLINK(I1877, C1877)</f>
        <v>Шунгит специальный черный шаппунь для сухих и окрашенных волос</v>
      </c>
      <c r="E1877" s="5" t="s">
        <v>2703</v>
      </c>
      <c r="F1877" s="11" t="s">
        <v>6098</v>
      </c>
      <c r="G1877" s="6">
        <v>2504</v>
      </c>
      <c r="H1877" t="s">
        <v>3108</v>
      </c>
      <c r="I1877" t="str">
        <f>CONCATENATE("http://opt.sauna-shops.ru/548-9-bannaya-kosmetika/",A1877,"-",H1877,".html")</f>
        <v>http://opt.sauna-shops.ru/548-9-bannaya-kosmetika/2024-shungit-specialnyj-chernyj-shappun-dlya-sukhikh-i-okrashennykh-volos.html</v>
      </c>
      <c r="J1877" s="2" t="str">
        <f t="shared" si="45"/>
        <v>http://opt.sauna-shops.ru/548-9-bannaya-kosmetika/2024-shungit-specialnyj-chernyj-shappun-dlya-sukhikh-i-okrashennykh-volos.html</v>
      </c>
      <c r="K1877" s="5"/>
    </row>
    <row r="1878" spans="1:11" x14ac:dyDescent="0.25">
      <c r="A1878" s="10">
        <v>2025</v>
      </c>
      <c r="B1878" s="5" t="s">
        <v>6058</v>
      </c>
      <c r="C1878" s="5" t="s">
        <v>3109</v>
      </c>
      <c r="D1878" s="5" t="str">
        <f>HYPERLINK(I1878, C1878)</f>
        <v>SPA шампунь (укрепляющий)</v>
      </c>
      <c r="E1878" s="5" t="s">
        <v>2703</v>
      </c>
      <c r="F1878" s="11" t="s">
        <v>6190</v>
      </c>
      <c r="G1878" s="6">
        <v>2542</v>
      </c>
      <c r="H1878" t="s">
        <v>3110</v>
      </c>
      <c r="I1878" t="str">
        <f>CONCATENATE("http://opt.sauna-shops.ru/548-9-bannaya-kosmetika/",A1878,"-",H1878,".html")</f>
        <v>http://opt.sauna-shops.ru/548-9-bannaya-kosmetika/2025-spa-shampun-ukreplyayushhij.html</v>
      </c>
      <c r="J1878" s="2" t="str">
        <f t="shared" si="45"/>
        <v>http://opt.sauna-shops.ru/548-9-bannaya-kosmetika/2025-spa-shampun-ukreplyayushhij.html</v>
      </c>
      <c r="K1878" s="5"/>
    </row>
    <row r="1879" spans="1:11" x14ac:dyDescent="0.25">
      <c r="A1879" s="10">
        <v>2026</v>
      </c>
      <c r="B1879" s="5" t="s">
        <v>6058</v>
      </c>
      <c r="C1879" s="5" t="s">
        <v>3111</v>
      </c>
      <c r="D1879" s="5" t="str">
        <f>HYPERLINK(I1879, C1879)</f>
        <v>Ароматический настой для бани эвкалиптовый 300 мл Витэкс</v>
      </c>
      <c r="E1879" s="5" t="s">
        <v>2703</v>
      </c>
      <c r="F1879" s="11" t="s">
        <v>6096</v>
      </c>
      <c r="G1879" s="6">
        <v>2543</v>
      </c>
      <c r="H1879" t="s">
        <v>3112</v>
      </c>
      <c r="I1879" t="str">
        <f>CONCATENATE("http://opt.sauna-shops.ru/548-9-bannaya-kosmetika/",A1879,"-",H1879,".html")</f>
        <v>http://opt.sauna-shops.ru/548-9-bannaya-kosmetika/2026-aromaticheskij-nastoj-dlya-bani-evkaliptovyj-300-ml-viteks.html</v>
      </c>
      <c r="J1879" s="2" t="str">
        <f t="shared" si="45"/>
        <v>http://opt.sauna-shops.ru/548-9-bannaya-kosmetika/2026-aromaticheskij-nastoj-dlya-bani-evkaliptovyj-300-ml-viteks.html</v>
      </c>
      <c r="K1879" s="5"/>
    </row>
    <row r="1880" spans="1:11" x14ac:dyDescent="0.25">
      <c r="A1880" s="10">
        <v>2027</v>
      </c>
      <c r="B1880" s="5" t="s">
        <v>6058</v>
      </c>
      <c r="C1880" s="5" t="s">
        <v>3113</v>
      </c>
      <c r="D1880" s="5" t="str">
        <f>HYPERLINK(I1880, C1880)</f>
        <v>Мыло для бани густое белое Фито</v>
      </c>
      <c r="E1880" s="5" t="s">
        <v>2703</v>
      </c>
      <c r="F1880" s="11" t="s">
        <v>6070</v>
      </c>
      <c r="G1880" s="6">
        <v>2593</v>
      </c>
      <c r="H1880" t="s">
        <v>3114</v>
      </c>
      <c r="I1880" t="str">
        <f>CONCATENATE("http://opt.sauna-shops.ru/548-9-bannaya-kosmetika/",A1880,"-",H1880,".html")</f>
        <v>http://opt.sauna-shops.ru/548-9-bannaya-kosmetika/2027-mylo-dlya-bani-gustoe-beloe-fito.html</v>
      </c>
      <c r="J1880" s="2" t="str">
        <f t="shared" si="45"/>
        <v>http://opt.sauna-shops.ru/548-9-bannaya-kosmetika/2027-mylo-dlya-bani-gustoe-beloe-fito.html</v>
      </c>
      <c r="K1880" s="5"/>
    </row>
    <row r="1881" spans="1:11" x14ac:dyDescent="0.25">
      <c r="A1881" s="10">
        <v>2028</v>
      </c>
      <c r="B1881" s="5" t="s">
        <v>6058</v>
      </c>
      <c r="C1881" s="5" t="s">
        <v>3115</v>
      </c>
      <c r="D1881" s="5" t="str">
        <f>HYPERLINK(I1881, C1881)</f>
        <v>Мыло для бани густое чёрное Фито</v>
      </c>
      <c r="E1881" s="5" t="s">
        <v>2703</v>
      </c>
      <c r="F1881" s="11" t="s">
        <v>6070</v>
      </c>
      <c r="G1881" s="6">
        <v>2594</v>
      </c>
      <c r="H1881" t="s">
        <v>3116</v>
      </c>
      <c r="I1881" t="str">
        <f>CONCATENATE("http://opt.sauna-shops.ru/548-9-bannaya-kosmetika/",A1881,"-",H1881,".html")</f>
        <v>http://opt.sauna-shops.ru/548-9-bannaya-kosmetika/2028-mylo-dlya-bani-gustoe-chyornoe-fito.html</v>
      </c>
      <c r="J1881" s="2" t="str">
        <f t="shared" si="45"/>
        <v>http://opt.sauna-shops.ru/548-9-bannaya-kosmetika/2028-mylo-dlya-bani-gustoe-chyornoe-fito.html</v>
      </c>
      <c r="K1881" s="5"/>
    </row>
    <row r="1882" spans="1:11" x14ac:dyDescent="0.25">
      <c r="A1882" s="10">
        <v>2029</v>
      </c>
      <c r="B1882" s="5" t="s">
        <v>6058</v>
      </c>
      <c r="C1882" s="5" t="s">
        <v>3117</v>
      </c>
      <c r="D1882" s="5" t="str">
        <f>HYPERLINK(I1882, C1882)</f>
        <v>Мыло для бани медовое Флоресан</v>
      </c>
      <c r="E1882" s="5" t="s">
        <v>2703</v>
      </c>
      <c r="F1882" s="11" t="s">
        <v>6067</v>
      </c>
      <c r="G1882" s="6">
        <v>2595</v>
      </c>
      <c r="H1882" t="s">
        <v>3118</v>
      </c>
      <c r="I1882" t="str">
        <f>CONCATENATE("http://opt.sauna-shops.ru/548-9-bannaya-kosmetika/",A1882,"-",H1882,".html")</f>
        <v>http://opt.sauna-shops.ru/548-9-bannaya-kosmetika/2029-mylo-dlya-bani-medovoe-floresan.html</v>
      </c>
      <c r="J1882" s="2" t="str">
        <f t="shared" si="45"/>
        <v>http://opt.sauna-shops.ru/548-9-bannaya-kosmetika/2029-mylo-dlya-bani-medovoe-floresan.html</v>
      </c>
      <c r="K1882" s="5"/>
    </row>
    <row r="1883" spans="1:11" x14ac:dyDescent="0.25">
      <c r="A1883" s="10">
        <v>2030</v>
      </c>
      <c r="B1883" s="5" t="s">
        <v>6058</v>
      </c>
      <c r="C1883" s="5" t="s">
        <v>3119</v>
      </c>
      <c r="D1883" s="5" t="str">
        <f>HYPERLINK(I1883, C1883)</f>
        <v>Мыло для бани сверхмягкое Флоресан</v>
      </c>
      <c r="E1883" s="5" t="s">
        <v>2703</v>
      </c>
      <c r="F1883" s="11" t="s">
        <v>6067</v>
      </c>
      <c r="G1883" s="6">
        <v>2596</v>
      </c>
      <c r="H1883" t="s">
        <v>3120</v>
      </c>
      <c r="I1883" t="str">
        <f>CONCATENATE("http://opt.sauna-shops.ru/548-9-bannaya-kosmetika/",A1883,"-",H1883,".html")</f>
        <v>http://opt.sauna-shops.ru/548-9-bannaya-kosmetika/2030-mylo-dlya-bani-sverkhmyagkoe-floresan.html</v>
      </c>
      <c r="J1883" s="2" t="str">
        <f t="shared" si="45"/>
        <v>http://opt.sauna-shops.ru/548-9-bannaya-kosmetika/2030-mylo-dlya-bani-sverkhmyagkoe-floresan.html</v>
      </c>
      <c r="K1883" s="5"/>
    </row>
    <row r="1884" spans="1:11" x14ac:dyDescent="0.25">
      <c r="A1884" s="10">
        <v>2031</v>
      </c>
      <c r="B1884" s="5" t="s">
        <v>6058</v>
      </c>
      <c r="C1884" s="5" t="s">
        <v>3121</v>
      </c>
      <c r="D1884" s="5" t="str">
        <f>HYPERLINK(I1884, C1884)</f>
        <v>Мыло для бани шоколадное Флоресан</v>
      </c>
      <c r="E1884" s="5" t="s">
        <v>2703</v>
      </c>
      <c r="F1884" s="11" t="s">
        <v>6067</v>
      </c>
      <c r="G1884" s="6">
        <v>2597</v>
      </c>
      <c r="H1884" t="s">
        <v>3122</v>
      </c>
      <c r="I1884" t="str">
        <f>CONCATENATE("http://opt.sauna-shops.ru/548-9-bannaya-kosmetika/",A1884,"-",H1884,".html")</f>
        <v>http://opt.sauna-shops.ru/548-9-bannaya-kosmetika/2031-mylo-dlya-bani-shokoladnoe-floresan.html</v>
      </c>
      <c r="J1884" s="2" t="str">
        <f t="shared" si="45"/>
        <v>http://opt.sauna-shops.ru/548-9-bannaya-kosmetika/2031-mylo-dlya-bani-shokoladnoe-floresan.html</v>
      </c>
      <c r="K1884" s="5"/>
    </row>
    <row r="1885" spans="1:11" x14ac:dyDescent="0.25">
      <c r="A1885" s="10">
        <v>2032</v>
      </c>
      <c r="B1885" s="5" t="s">
        <v>6058</v>
      </c>
      <c r="C1885" s="5" t="s">
        <v>3123</v>
      </c>
      <c r="D1885" s="5" t="str">
        <f>HYPERLINK(I1885, C1885)</f>
        <v>Шунгит спрей для лица и тела (увлажняющий)</v>
      </c>
      <c r="E1885" s="5" t="s">
        <v>2703</v>
      </c>
      <c r="F1885" s="11" t="s">
        <v>6098</v>
      </c>
      <c r="G1885" s="6">
        <v>2628</v>
      </c>
      <c r="H1885" t="s">
        <v>3124</v>
      </c>
      <c r="I1885" t="str">
        <f>CONCATENATE("http://opt.sauna-shops.ru/548-9-bannaya-kosmetika/",A1885,"-",H1885,".html")</f>
        <v>http://opt.sauna-shops.ru/548-9-bannaya-kosmetika/2032-shungit-sprej-dlya-lica-i-tela-uvlazhnyayushhij.html</v>
      </c>
      <c r="J1885" s="2" t="str">
        <f t="shared" si="45"/>
        <v>http://opt.sauna-shops.ru/548-9-bannaya-kosmetika/2032-shungit-sprej-dlya-lica-i-tela-uvlazhnyayushhij.html</v>
      </c>
      <c r="K1885" s="5"/>
    </row>
    <row r="1886" spans="1:11" x14ac:dyDescent="0.25">
      <c r="A1886" s="10">
        <v>2033</v>
      </c>
      <c r="B1886" s="5" t="s">
        <v>6058</v>
      </c>
      <c r="C1886" s="5" t="s">
        <v>3125</v>
      </c>
      <c r="D1886" s="5" t="str">
        <f>HYPERLINK(I1886, C1886)</f>
        <v>Шунгит антиоксидентный бальзам настой для волос (зелёный)</v>
      </c>
      <c r="E1886" s="5" t="s">
        <v>2703</v>
      </c>
      <c r="F1886" s="11" t="s">
        <v>6098</v>
      </c>
      <c r="G1886" s="6">
        <v>2629</v>
      </c>
      <c r="H1886" t="s">
        <v>3126</v>
      </c>
      <c r="I1886" t="str">
        <f>CONCATENATE("http://opt.sauna-shops.ru/548-9-bannaya-kosmetika/",A1886,"-",H1886,".html")</f>
        <v>http://opt.sauna-shops.ru/548-9-bannaya-kosmetika/2033-shungit-antioksidentnyj-balzam-nastoj-dlya-volos-zelyonyj.html</v>
      </c>
      <c r="J1886" s="2" t="str">
        <f t="shared" si="45"/>
        <v>http://opt.sauna-shops.ru/548-9-bannaya-kosmetika/2033-shungit-antioksidentnyj-balzam-nastoj-dlya-volos-zelyonyj.html</v>
      </c>
      <c r="K1886" s="5"/>
    </row>
    <row r="1887" spans="1:11" x14ac:dyDescent="0.25">
      <c r="A1887" s="10">
        <v>2034</v>
      </c>
      <c r="B1887" s="5" t="s">
        <v>6058</v>
      </c>
      <c r="C1887" s="5" t="s">
        <v>3127</v>
      </c>
      <c r="D1887" s="5" t="str">
        <f>HYPERLINK(I1887, C1887)</f>
        <v>Соль для ванны в подарочной упак. (2 шт. по 50 гр) арт. 126</v>
      </c>
      <c r="E1887" s="5" t="s">
        <v>2703</v>
      </c>
      <c r="F1887" s="11" t="s">
        <v>6250</v>
      </c>
      <c r="G1887" s="6">
        <v>2759</v>
      </c>
      <c r="H1887" t="s">
        <v>3128</v>
      </c>
      <c r="I1887" t="str">
        <f>CONCATENATE("http://opt.sauna-shops.ru/548-9-bannaya-kosmetika/",A1887,"-",H1887,".html")</f>
        <v>http://opt.sauna-shops.ru/548-9-bannaya-kosmetika/2034-sol-dlya-vanny-v-podarochnoj-upak-2-sht-po-50-gr-art-126.html</v>
      </c>
      <c r="J1887" s="2" t="str">
        <f t="shared" si="45"/>
        <v>http://opt.sauna-shops.ru/548-9-bannaya-kosmetika/2034-sol-dlya-vanny-v-podarochnoj-upak-2-sht-po-50-gr-art-126.html</v>
      </c>
      <c r="K1887" s="5"/>
    </row>
    <row r="1888" spans="1:11" x14ac:dyDescent="0.25">
      <c r="A1888" s="10">
        <v>2035</v>
      </c>
      <c r="B1888" s="5" t="s">
        <v>6058</v>
      </c>
      <c r="C1888" s="5" t="s">
        <v>3129</v>
      </c>
      <c r="D1888" s="5" t="str">
        <f>HYPERLINK(I1888, C1888)</f>
        <v>Шампунь FIONA для всех типов волос с экстрактом крапивы 350 мл.</v>
      </c>
      <c r="E1888" s="5" t="s">
        <v>2703</v>
      </c>
      <c r="F1888" s="11" t="s">
        <v>6250</v>
      </c>
      <c r="G1888" s="6">
        <v>2770</v>
      </c>
      <c r="H1888" t="s">
        <v>3130</v>
      </c>
      <c r="I1888" t="str">
        <f>CONCATENATE("http://opt.sauna-shops.ru/548-9-bannaya-kosmetika/",A1888,"-",H1888,".html")</f>
        <v>http://opt.sauna-shops.ru/548-9-bannaya-kosmetika/2035-shampun-fiona-dlya-vsekh-tipov-volos-s-ekstraktom-krapivy-350-ml.html</v>
      </c>
      <c r="J1888" s="2" t="str">
        <f t="shared" si="45"/>
        <v>http://opt.sauna-shops.ru/548-9-bannaya-kosmetika/2035-shampun-fiona-dlya-vsekh-tipov-volos-s-ekstraktom-krapivy-350-ml.html</v>
      </c>
      <c r="K1888" s="5"/>
    </row>
    <row r="1889" spans="1:11" x14ac:dyDescent="0.25">
      <c r="A1889" s="10">
        <v>2036</v>
      </c>
      <c r="B1889" s="5" t="s">
        <v>6058</v>
      </c>
      <c r="C1889" s="5" t="s">
        <v>3131</v>
      </c>
      <c r="D1889" s="5" t="str">
        <f>HYPERLINK(I1889, C1889)</f>
        <v>Шампунь FIONA для окрашенных волос с экстрактом бамбука 350 мл.</v>
      </c>
      <c r="E1889" s="5" t="s">
        <v>2703</v>
      </c>
      <c r="F1889" s="11" t="s">
        <v>6250</v>
      </c>
      <c r="G1889" s="6">
        <v>2771</v>
      </c>
      <c r="H1889" t="s">
        <v>3132</v>
      </c>
      <c r="I1889" t="str">
        <f>CONCATENATE("http://opt.sauna-shops.ru/548-9-bannaya-kosmetika/",A1889,"-",H1889,".html")</f>
        <v>http://opt.sauna-shops.ru/548-9-bannaya-kosmetika/2036-shampun-fiona-dlya-okrashennykh-volos-s-ekstraktom-bambuka-350-ml.html</v>
      </c>
      <c r="J1889" s="2" t="str">
        <f t="shared" si="45"/>
        <v>http://opt.sauna-shops.ru/548-9-bannaya-kosmetika/2036-shampun-fiona-dlya-okrashennykh-volos-s-ekstraktom-bambuka-350-ml.html</v>
      </c>
      <c r="K1889" s="5"/>
    </row>
    <row r="1890" spans="1:11" x14ac:dyDescent="0.25">
      <c r="A1890" s="10">
        <v>2037</v>
      </c>
      <c r="B1890" s="5" t="s">
        <v>6058</v>
      </c>
      <c r="C1890" s="5" t="s">
        <v>3133</v>
      </c>
      <c r="D1890" s="5" t="str">
        <f>HYPERLINK(I1890, C1890)</f>
        <v>Шампунь FIONA для сухих и ломких волос с экстрактом ромашки 350 мл.</v>
      </c>
      <c r="E1890" s="5" t="s">
        <v>2703</v>
      </c>
      <c r="F1890" s="11" t="s">
        <v>6250</v>
      </c>
      <c r="G1890" s="6">
        <v>2772</v>
      </c>
      <c r="H1890" t="s">
        <v>3134</v>
      </c>
      <c r="I1890" t="str">
        <f>CONCATENATE("http://opt.sauna-shops.ru/548-9-bannaya-kosmetika/",A1890,"-",H1890,".html")</f>
        <v>http://opt.sauna-shops.ru/548-9-bannaya-kosmetika/2037-shampun-fiona-dlya-sukhikh-i-lomkikh-volos-s-ekstraktom-romashki-350-ml.html</v>
      </c>
      <c r="J1890" s="2" t="str">
        <f t="shared" si="45"/>
        <v>http://opt.sauna-shops.ru/548-9-bannaya-kosmetika/2037-shampun-fiona-dlya-sukhikh-i-lomkikh-volos-s-ekstraktom-romashki-350-ml.html</v>
      </c>
      <c r="K1890" s="5"/>
    </row>
    <row r="1891" spans="1:11" x14ac:dyDescent="0.25">
      <c r="A1891" s="10">
        <v>2038</v>
      </c>
      <c r="B1891" s="5" t="s">
        <v>6058</v>
      </c>
      <c r="C1891" s="5" t="s">
        <v>3135</v>
      </c>
      <c r="D1891" s="5" t="str">
        <f>HYPERLINK(I1891, C1891)</f>
        <v>Набор из 6-х мыльных роз (сердце, кор. сизаль)</v>
      </c>
      <c r="E1891" s="5" t="s">
        <v>2703</v>
      </c>
      <c r="F1891" s="11" t="s">
        <v>6068</v>
      </c>
      <c r="G1891" s="6">
        <v>2805</v>
      </c>
      <c r="H1891" t="s">
        <v>3136</v>
      </c>
      <c r="I1891" t="str">
        <f>CONCATENATE("http://opt.sauna-shops.ru/548-9-bannaya-kosmetika/",A1891,"-",H1891,".html")</f>
        <v>http://opt.sauna-shops.ru/548-9-bannaya-kosmetika/2038-nabor-iz-6-kh-mylnykh-roz-serdce-kor-sizal.html</v>
      </c>
      <c r="J1891" s="2" t="str">
        <f t="shared" si="45"/>
        <v>http://opt.sauna-shops.ru/548-9-bannaya-kosmetika/2038-nabor-iz-6-kh-mylnykh-roz-serdce-kor-sizal.html</v>
      </c>
      <c r="K1891" s="5"/>
    </row>
    <row r="1892" spans="1:11" x14ac:dyDescent="0.25">
      <c r="A1892" s="10">
        <v>2039</v>
      </c>
      <c r="B1892" s="5" t="s">
        <v>6058</v>
      </c>
      <c r="C1892" s="5" t="s">
        <v>3137</v>
      </c>
      <c r="D1892" s="5" t="str">
        <f>HYPERLINK(I1892, C1892)</f>
        <v>Натуральное Золотое мыло (Флоресан) 7267</v>
      </c>
      <c r="E1892" s="5" t="s">
        <v>2703</v>
      </c>
      <c r="F1892" s="11" t="s">
        <v>6067</v>
      </c>
      <c r="G1892" s="6">
        <v>2806</v>
      </c>
      <c r="H1892" t="s">
        <v>3138</v>
      </c>
      <c r="I1892" t="str">
        <f>CONCATENATE("http://opt.sauna-shops.ru/548-9-bannaya-kosmetika/",A1892,"-",H1892,".html")</f>
        <v>http://opt.sauna-shops.ru/548-9-bannaya-kosmetika/2039-naturalnoe-zolotoe-mylo-floresan-7267.html</v>
      </c>
      <c r="J1892" s="2" t="str">
        <f t="shared" si="45"/>
        <v>http://opt.sauna-shops.ru/548-9-bannaya-kosmetika/2039-naturalnoe-zolotoe-mylo-floresan-7267.html</v>
      </c>
      <c r="K1892" s="5"/>
    </row>
    <row r="1893" spans="1:11" x14ac:dyDescent="0.25">
      <c r="A1893" s="10">
        <v>2040</v>
      </c>
      <c r="B1893" s="5" t="s">
        <v>6058</v>
      </c>
      <c r="C1893" s="5" t="s">
        <v>3139</v>
      </c>
      <c r="D1893" s="5" t="str">
        <f>HYPERLINK(I1893, C1893)</f>
        <v>Натуральное Земляничное мыло (Флоресан) 7274</v>
      </c>
      <c r="E1893" s="5" t="s">
        <v>2703</v>
      </c>
      <c r="F1893" s="11" t="s">
        <v>6067</v>
      </c>
      <c r="G1893" s="6">
        <v>2807</v>
      </c>
      <c r="H1893" t="s">
        <v>3140</v>
      </c>
      <c r="I1893" t="str">
        <f>CONCATENATE("http://opt.sauna-shops.ru/548-9-bannaya-kosmetika/",A1893,"-",H1893,".html")</f>
        <v>http://opt.sauna-shops.ru/548-9-bannaya-kosmetika/2040-naturalnoe-zemlyanichnoe-mylo-floresan-7274.html</v>
      </c>
      <c r="J1893" s="2" t="str">
        <f t="shared" si="45"/>
        <v>http://opt.sauna-shops.ru/548-9-bannaya-kosmetika/2040-naturalnoe-zemlyanichnoe-mylo-floresan-7274.html</v>
      </c>
      <c r="K1893" s="5"/>
    </row>
    <row r="1894" spans="1:11" x14ac:dyDescent="0.25">
      <c r="A1894" s="10">
        <v>2041</v>
      </c>
      <c r="B1894" s="5" t="s">
        <v>6058</v>
      </c>
      <c r="C1894" s="5" t="s">
        <v>3141</v>
      </c>
      <c r="D1894" s="5" t="str">
        <f>HYPERLINK(I1894, C1894)</f>
        <v>Ароматизатор для бани Мята, 350 мл. БК</v>
      </c>
      <c r="E1894" s="5" t="s">
        <v>2703</v>
      </c>
      <c r="F1894" s="11" t="s">
        <v>6083</v>
      </c>
      <c r="G1894" s="6">
        <v>2846</v>
      </c>
      <c r="H1894" t="s">
        <v>3142</v>
      </c>
      <c r="I1894" t="str">
        <f>CONCATENATE("http://opt.sauna-shops.ru/548-9-bannaya-kosmetika/",A1894,"-",H1894,".html")</f>
        <v>http://opt.sauna-shops.ru/548-9-bannaya-kosmetika/2041-aromatizator-dlya-bani-myata-350-ml-bk.html</v>
      </c>
      <c r="J1894" s="2" t="str">
        <f t="shared" si="45"/>
        <v>http://opt.sauna-shops.ru/548-9-bannaya-kosmetika/2041-aromatizator-dlya-bani-myata-350-ml-bk.html</v>
      </c>
      <c r="K1894" s="5"/>
    </row>
    <row r="1895" spans="1:11" x14ac:dyDescent="0.25">
      <c r="A1895" s="10">
        <v>2042</v>
      </c>
      <c r="B1895" s="5" t="s">
        <v>6058</v>
      </c>
      <c r="C1895" s="5" t="s">
        <v>3143</v>
      </c>
      <c r="D1895" s="5" t="str">
        <f>HYPERLINK(I1895, C1895)</f>
        <v>Ароматизатор  для бани Можжевельник"  350 мл БК"</v>
      </c>
      <c r="E1895" s="5" t="s">
        <v>2703</v>
      </c>
      <c r="F1895" s="11" t="s">
        <v>6083</v>
      </c>
      <c r="G1895" s="6">
        <v>2847</v>
      </c>
      <c r="H1895" t="s">
        <v>3144</v>
      </c>
      <c r="I1895" t="str">
        <f>CONCATENATE("http://opt.sauna-shops.ru/548-9-bannaya-kosmetika/",A1895,"-",H1895,".html")</f>
        <v>http://opt.sauna-shops.ru/548-9-bannaya-kosmetika/2042-aromatizator-dlya-bani-mozhzhevelnik-350-ml-bk.html</v>
      </c>
      <c r="J1895" s="2" t="str">
        <f t="shared" si="45"/>
        <v>http://opt.sauna-shops.ru/548-9-bannaya-kosmetika/2042-aromatizator-dlya-bani-mozhzhevelnik-350-ml-bk.html</v>
      </c>
      <c r="K1895" s="5"/>
    </row>
    <row r="1896" spans="1:11" x14ac:dyDescent="0.25">
      <c r="A1896" s="10">
        <v>2043</v>
      </c>
      <c r="B1896" s="5" t="s">
        <v>6058</v>
      </c>
      <c r="C1896" s="5" t="s">
        <v>3145</v>
      </c>
      <c r="D1896" s="5" t="str">
        <f>HYPERLINK(I1896, C1896)</f>
        <v>Ароматизатор для бани Пихта, 350 мл БК</v>
      </c>
      <c r="E1896" s="5" t="s">
        <v>2703</v>
      </c>
      <c r="F1896" s="11" t="s">
        <v>6083</v>
      </c>
      <c r="G1896" s="6">
        <v>2848</v>
      </c>
      <c r="H1896" t="s">
        <v>3146</v>
      </c>
      <c r="I1896" t="str">
        <f>CONCATENATE("http://opt.sauna-shops.ru/548-9-bannaya-kosmetika/",A1896,"-",H1896,".html")</f>
        <v>http://opt.sauna-shops.ru/548-9-bannaya-kosmetika/2043-aromatizator-dlya-bani-pikhta-350-ml-bk.html</v>
      </c>
      <c r="J1896" s="2" t="str">
        <f t="shared" si="45"/>
        <v>http://opt.sauna-shops.ru/548-9-bannaya-kosmetika/2043-aromatizator-dlya-bani-pikhta-350-ml-bk.html</v>
      </c>
      <c r="K1896" s="5"/>
    </row>
    <row r="1897" spans="1:11" x14ac:dyDescent="0.25">
      <c r="A1897" s="10">
        <v>2044</v>
      </c>
      <c r="B1897" s="5" t="s">
        <v>6058</v>
      </c>
      <c r="C1897" s="5" t="s">
        <v>3147</v>
      </c>
      <c r="D1897" s="5" t="str">
        <f>HYPERLINK(I1897, C1897)</f>
        <v>Ароматизатор для бани Хвойный, 350 мл. БК</v>
      </c>
      <c r="E1897" s="5" t="s">
        <v>2703</v>
      </c>
      <c r="F1897" s="11" t="s">
        <v>6083</v>
      </c>
      <c r="G1897" s="6">
        <v>2849</v>
      </c>
      <c r="H1897" t="s">
        <v>3148</v>
      </c>
      <c r="I1897" t="str">
        <f>CONCATENATE("http://opt.sauna-shops.ru/548-9-bannaya-kosmetika/",A1897,"-",H1897,".html")</f>
        <v>http://opt.sauna-shops.ru/548-9-bannaya-kosmetika/2044-aromatizator-dlya-bani-khvojnyj-350-ml-bk.html</v>
      </c>
      <c r="J1897" s="2" t="str">
        <f t="shared" si="45"/>
        <v>http://opt.sauna-shops.ru/548-9-bannaya-kosmetika/2044-aromatizator-dlya-bani-khvojnyj-350-ml-bk.html</v>
      </c>
      <c r="K1897" s="5"/>
    </row>
    <row r="1898" spans="1:11" x14ac:dyDescent="0.25">
      <c r="A1898" s="10">
        <v>2045</v>
      </c>
      <c r="B1898" s="5" t="s">
        <v>6058</v>
      </c>
      <c r="C1898" s="5" t="s">
        <v>3149</v>
      </c>
      <c r="D1898" s="5" t="str">
        <f>HYPERLINK(I1898, C1898)</f>
        <v>Ароматизатор для бани Эвкалипт, 350 мл. БК</v>
      </c>
      <c r="E1898" s="5" t="s">
        <v>2703</v>
      </c>
      <c r="F1898" s="11" t="s">
        <v>6083</v>
      </c>
      <c r="G1898" s="6">
        <v>2850</v>
      </c>
      <c r="H1898" t="s">
        <v>3150</v>
      </c>
      <c r="I1898" t="str">
        <f>CONCATENATE("http://opt.sauna-shops.ru/548-9-bannaya-kosmetika/",A1898,"-",H1898,".html")</f>
        <v>http://opt.sauna-shops.ru/548-9-bannaya-kosmetika/2045-aromatizator-dlya-bani-evkalipt-350-ml-bk.html</v>
      </c>
      <c r="J1898" s="2" t="str">
        <f t="shared" si="45"/>
        <v>http://opt.sauna-shops.ru/548-9-bannaya-kosmetika/2045-aromatizator-dlya-bani-evkalipt-350-ml-bk.html</v>
      </c>
      <c r="K1898" s="5"/>
    </row>
    <row r="1899" spans="1:11" x14ac:dyDescent="0.25">
      <c r="A1899" s="10">
        <v>2046</v>
      </c>
      <c r="B1899" s="5" t="s">
        <v>6058</v>
      </c>
      <c r="C1899" s="5" t="s">
        <v>3151</v>
      </c>
      <c r="D1899" s="5" t="str">
        <f>HYPERLINK(I1899, C1899)</f>
        <v>Соляной скраб с черноплодной рябиной</v>
      </c>
      <c r="E1899" s="5" t="s">
        <v>2703</v>
      </c>
      <c r="F1899" s="11" t="s">
        <v>6250</v>
      </c>
      <c r="G1899" s="6">
        <v>2854</v>
      </c>
      <c r="H1899" t="s">
        <v>3152</v>
      </c>
      <c r="I1899" t="str">
        <f>CONCATENATE("http://opt.sauna-shops.ru/548-9-bannaya-kosmetika/",A1899,"-",H1899,".html")</f>
        <v>http://opt.sauna-shops.ru/548-9-bannaya-kosmetika/2046-solyanoj-skrab-s-chernoplodnoj-ryabinoj.html</v>
      </c>
      <c r="J1899" s="2" t="str">
        <f t="shared" si="45"/>
        <v>http://opt.sauna-shops.ru/548-9-bannaya-kosmetika/2046-solyanoj-skrab-s-chernoplodnoj-ryabinoj.html</v>
      </c>
      <c r="K1899" s="5"/>
    </row>
    <row r="1900" spans="1:11" x14ac:dyDescent="0.25">
      <c r="A1900" s="10">
        <v>2047</v>
      </c>
      <c r="B1900" s="5" t="s">
        <v>6058</v>
      </c>
      <c r="C1900" s="5" t="s">
        <v>3153</v>
      </c>
      <c r="D1900" s="5" t="str">
        <f>HYPERLINK(I1900, C1900)</f>
        <v>Соляной скраб с крапивой</v>
      </c>
      <c r="E1900" s="5" t="s">
        <v>2703</v>
      </c>
      <c r="F1900" s="11" t="s">
        <v>6250</v>
      </c>
      <c r="G1900" s="6">
        <v>2855</v>
      </c>
      <c r="H1900" t="s">
        <v>3154</v>
      </c>
      <c r="I1900" t="str">
        <f>CONCATENATE("http://opt.sauna-shops.ru/548-9-bannaya-kosmetika/",A1900,"-",H1900,".html")</f>
        <v>http://opt.sauna-shops.ru/548-9-bannaya-kosmetika/2047-solyanoj-skrab-s-krapivoj.html</v>
      </c>
      <c r="J1900" s="2" t="str">
        <f t="shared" si="45"/>
        <v>http://opt.sauna-shops.ru/548-9-bannaya-kosmetika/2047-solyanoj-skrab-s-krapivoj.html</v>
      </c>
      <c r="K1900" s="5"/>
    </row>
    <row r="1901" spans="1:11" x14ac:dyDescent="0.25">
      <c r="A1901" s="10">
        <v>2048</v>
      </c>
      <c r="B1901" s="5" t="s">
        <v>6058</v>
      </c>
      <c r="C1901" s="5" t="s">
        <v>3155</v>
      </c>
      <c r="D1901" s="5" t="str">
        <f>HYPERLINK(I1901, C1901)</f>
        <v>Соляной скраб соцветия липы</v>
      </c>
      <c r="E1901" s="5" t="s">
        <v>2703</v>
      </c>
      <c r="F1901" s="11" t="s">
        <v>6250</v>
      </c>
      <c r="G1901" s="6">
        <v>2856</v>
      </c>
      <c r="H1901" t="s">
        <v>3156</v>
      </c>
      <c r="I1901" t="str">
        <f>CONCATENATE("http://opt.sauna-shops.ru/548-9-bannaya-kosmetika/",A1901,"-",H1901,".html")</f>
        <v>http://opt.sauna-shops.ru/548-9-bannaya-kosmetika/2048-solyanoj-skrab-socvetiya-lipy.html</v>
      </c>
      <c r="J1901" s="2" t="str">
        <f t="shared" si="45"/>
        <v>http://opt.sauna-shops.ru/548-9-bannaya-kosmetika/2048-solyanoj-skrab-socvetiya-lipy.html</v>
      </c>
      <c r="K1901" s="5"/>
    </row>
    <row r="1902" spans="1:11" x14ac:dyDescent="0.25">
      <c r="A1902" s="10">
        <v>2049</v>
      </c>
      <c r="B1902" s="5" t="s">
        <v>6058</v>
      </c>
      <c r="C1902" s="5" t="s">
        <v>3157</v>
      </c>
      <c r="D1902" s="5" t="str">
        <f>HYPERLINK(I1902, C1902)</f>
        <v>Ароматическая смесь трав для бани Тонизирующий сбор (в упак 5 шт х 5гр.)</v>
      </c>
      <c r="E1902" s="5" t="s">
        <v>2703</v>
      </c>
      <c r="F1902" s="11" t="s">
        <v>6096</v>
      </c>
      <c r="G1902" s="6">
        <v>2900</v>
      </c>
      <c r="H1902" t="s">
        <v>3158</v>
      </c>
      <c r="I1902" t="str">
        <f>CONCATENATE("http://opt.sauna-shops.ru/548-9-bannaya-kosmetika/",A1902,"-",H1902,".html")</f>
        <v>http://opt.sauna-shops.ru/548-9-bannaya-kosmetika/2049-aromaticheskaya-smes-trav-dlya-bani-toniziruyushhij-sbor-v-upak-5-sht-kh-5gr.html</v>
      </c>
      <c r="J1902" s="2" t="str">
        <f t="shared" si="45"/>
        <v>http://opt.sauna-shops.ru/548-9-bannaya-kosmetika/2049-aromaticheskaya-smes-trav-dlya-bani-toniziruyushhij-sbor-v-upak-5-sht-kh-5gr.html</v>
      </c>
      <c r="K1902" s="5"/>
    </row>
    <row r="1903" spans="1:11" x14ac:dyDescent="0.25">
      <c r="A1903" s="10">
        <v>2050</v>
      </c>
      <c r="B1903" s="5" t="s">
        <v>6058</v>
      </c>
      <c r="C1903" s="5" t="s">
        <v>3159</v>
      </c>
      <c r="D1903" s="5" t="str">
        <f>HYPERLINK(I1903, C1903)</f>
        <v>Ароматическая смесь трав для бани Будь здоров (в упак 5шт х 5гр.)</v>
      </c>
      <c r="E1903" s="5" t="s">
        <v>2703</v>
      </c>
      <c r="F1903" s="11" t="s">
        <v>6096</v>
      </c>
      <c r="G1903" s="6">
        <v>2901</v>
      </c>
      <c r="H1903" t="s">
        <v>3160</v>
      </c>
      <c r="I1903" t="str">
        <f>CONCATENATE("http://opt.sauna-shops.ru/548-9-bannaya-kosmetika/",A1903,"-",H1903,".html")</f>
        <v>http://opt.sauna-shops.ru/548-9-bannaya-kosmetika/2050-aromaticheskaya-smes-trav-dlya-bani-bud-zdorov-v-upak-5sht-kh-5gr.html</v>
      </c>
      <c r="J1903" s="2" t="str">
        <f t="shared" si="45"/>
        <v>http://opt.sauna-shops.ru/548-9-bannaya-kosmetika/2050-aromaticheskaya-smes-trav-dlya-bani-bud-zdorov-v-upak-5sht-kh-5gr.html</v>
      </c>
      <c r="K1903" s="5"/>
    </row>
    <row r="1904" spans="1:11" x14ac:dyDescent="0.25">
      <c r="A1904" s="10">
        <v>2051</v>
      </c>
      <c r="B1904" s="5" t="s">
        <v>6058</v>
      </c>
      <c r="C1904" s="5" t="s">
        <v>3161</v>
      </c>
      <c r="D1904" s="5" t="str">
        <f>HYPERLINK(I1904, C1904)</f>
        <v>Ароматическая смесь трав для бани Гусар (в упак 5шт х 5гр.)</v>
      </c>
      <c r="E1904" s="5" t="s">
        <v>2703</v>
      </c>
      <c r="F1904" s="11" t="s">
        <v>6096</v>
      </c>
      <c r="G1904" s="6">
        <v>2902</v>
      </c>
      <c r="H1904" t="s">
        <v>3162</v>
      </c>
      <c r="I1904" t="str">
        <f>CONCATENATE("http://opt.sauna-shops.ru/548-9-bannaya-kosmetika/",A1904,"-",H1904,".html")</f>
        <v>http://opt.sauna-shops.ru/548-9-bannaya-kosmetika/2051-aromaticheskaya-smes-trav-dlya-bani-gusar-v-upak-5sht-kh-5gr.html</v>
      </c>
      <c r="J1904" s="2" t="str">
        <f t="shared" si="45"/>
        <v>http://opt.sauna-shops.ru/548-9-bannaya-kosmetika/2051-aromaticheskaya-smes-trav-dlya-bani-gusar-v-upak-5sht-kh-5gr.html</v>
      </c>
      <c r="K1904" s="5"/>
    </row>
    <row r="1905" spans="1:11" x14ac:dyDescent="0.25">
      <c r="A1905" s="10">
        <v>2052</v>
      </c>
      <c r="B1905" s="5" t="s">
        <v>6058</v>
      </c>
      <c r="C1905" s="5" t="s">
        <v>3163</v>
      </c>
      <c r="D1905" s="5" t="str">
        <f>HYPERLINK(I1905, C1905)</f>
        <v>Ароматическая смесь трав для бани и ванны Запах тайги (в упак 5 шт х 5гр.)</v>
      </c>
      <c r="E1905" s="5" t="s">
        <v>2703</v>
      </c>
      <c r="F1905" s="11" t="s">
        <v>6096</v>
      </c>
      <c r="G1905" s="6">
        <v>2903</v>
      </c>
      <c r="H1905" t="s">
        <v>3164</v>
      </c>
      <c r="I1905" t="str">
        <f>CONCATENATE("http://opt.sauna-shops.ru/548-9-bannaya-kosmetika/",A1905,"-",H1905,".html")</f>
        <v>http://opt.sauna-shops.ru/548-9-bannaya-kosmetika/2052-aromaticheskaya-smes-trav-dlya-bani-i-vanny-zapakh-tajgi-v-upak-5-sht-kh-5gr.html</v>
      </c>
      <c r="J1905" s="2" t="str">
        <f t="shared" si="45"/>
        <v>http://opt.sauna-shops.ru/548-9-bannaya-kosmetika/2052-aromaticheskaya-smes-trav-dlya-bani-i-vanny-zapakh-tajgi-v-upak-5-sht-kh-5gr.html</v>
      </c>
      <c r="K1905" s="5"/>
    </row>
    <row r="1906" spans="1:11" x14ac:dyDescent="0.25">
      <c r="A1906" s="10">
        <v>2053</v>
      </c>
      <c r="B1906" s="5" t="s">
        <v>6058</v>
      </c>
      <c r="C1906" s="5" t="s">
        <v>3165</v>
      </c>
      <c r="D1906" s="5" t="str">
        <f>HYPERLINK(I1906, C1906)</f>
        <v>Ароматическая смесь трав для бани и ванны Красота и грация (в упак 5шт х 5гр.)</v>
      </c>
      <c r="E1906" s="5" t="s">
        <v>2703</v>
      </c>
      <c r="F1906" s="11" t="s">
        <v>6096</v>
      </c>
      <c r="G1906" s="6">
        <v>2904</v>
      </c>
      <c r="H1906" t="s">
        <v>3166</v>
      </c>
      <c r="I1906" t="str">
        <f>CONCATENATE("http://opt.sauna-shops.ru/548-9-bannaya-kosmetika/",A1906,"-",H1906,".html")</f>
        <v>http://opt.sauna-shops.ru/548-9-bannaya-kosmetika/2053-aromaticheskaya-smes-trav-dlya-bani-i-vanny-krasota-i-graciya-v-upak-5sht-kh-5gr.html</v>
      </c>
      <c r="J1906" s="2" t="str">
        <f t="shared" ref="J1906:J1969" si="46">HYPERLINK(I1906)</f>
        <v>http://opt.sauna-shops.ru/548-9-bannaya-kosmetika/2053-aromaticheskaya-smes-trav-dlya-bani-i-vanny-krasota-i-graciya-v-upak-5sht-kh-5gr.html</v>
      </c>
      <c r="K1906" s="5"/>
    </row>
    <row r="1907" spans="1:11" x14ac:dyDescent="0.25">
      <c r="A1907" s="10">
        <v>2054</v>
      </c>
      <c r="B1907" s="5" t="s">
        <v>6058</v>
      </c>
      <c r="C1907" s="5" t="s">
        <v>3167</v>
      </c>
      <c r="D1907" s="5" t="str">
        <f>HYPERLINK(I1907, C1907)</f>
        <v>Ароматическая смесь трав для бани и ванны Можжевельник   (в упак 5 шт х 5гр.)</v>
      </c>
      <c r="E1907" s="5" t="s">
        <v>2703</v>
      </c>
      <c r="F1907" s="11" t="s">
        <v>6096</v>
      </c>
      <c r="G1907" s="6">
        <v>2905</v>
      </c>
      <c r="H1907" t="s">
        <v>3168</v>
      </c>
      <c r="I1907" t="str">
        <f>CONCATENATE("http://opt.sauna-shops.ru/548-9-bannaya-kosmetika/",A1907,"-",H1907,".html")</f>
        <v>http://opt.sauna-shops.ru/548-9-bannaya-kosmetika/2054-aromaticheskaya-smes-trav-dlya-bani-i-vanny-mozhzhevelnik-v-upak-5-sht-kh-5gr.html</v>
      </c>
      <c r="J1907" s="2" t="str">
        <f t="shared" si="46"/>
        <v>http://opt.sauna-shops.ru/548-9-bannaya-kosmetika/2054-aromaticheskaya-smes-trav-dlya-bani-i-vanny-mozhzhevelnik-v-upak-5-sht-kh-5gr.html</v>
      </c>
      <c r="K1907" s="5"/>
    </row>
    <row r="1908" spans="1:11" x14ac:dyDescent="0.25">
      <c r="A1908" s="10">
        <v>2055</v>
      </c>
      <c r="B1908" s="5" t="s">
        <v>6058</v>
      </c>
      <c r="C1908" s="5" t="s">
        <v>3169</v>
      </c>
      <c r="D1908" s="5" t="str">
        <f>HYPERLINK(I1908, C1908)</f>
        <v>Ароматическая смесь трав для бани и ванны Энергия и Сила (в упак 5шт х 5гр.)</v>
      </c>
      <c r="E1908" s="5" t="s">
        <v>2703</v>
      </c>
      <c r="F1908" s="11" t="s">
        <v>6096</v>
      </c>
      <c r="G1908" s="6">
        <v>2906</v>
      </c>
      <c r="H1908" t="s">
        <v>3170</v>
      </c>
      <c r="I1908" t="str">
        <f>CONCATENATE("http://opt.sauna-shops.ru/548-9-bannaya-kosmetika/",A1908,"-",H1908,".html")</f>
        <v>http://opt.sauna-shops.ru/548-9-bannaya-kosmetika/2055-aromaticheskaya-smes-trav-dlya-bani-i-vanny-energiya-i-sila-v-upak-5sht-kh-5gr.html</v>
      </c>
      <c r="J1908" s="2" t="str">
        <f t="shared" si="46"/>
        <v>http://opt.sauna-shops.ru/548-9-bannaya-kosmetika/2055-aromaticheskaya-smes-trav-dlya-bani-i-vanny-energiya-i-sila-v-upak-5sht-kh-5gr.html</v>
      </c>
      <c r="K1908" s="5"/>
    </row>
    <row r="1909" spans="1:11" x14ac:dyDescent="0.25">
      <c r="A1909" s="10">
        <v>2056</v>
      </c>
      <c r="B1909" s="5" t="s">
        <v>6058</v>
      </c>
      <c r="C1909" s="5" t="s">
        <v>3171</v>
      </c>
      <c r="D1909" s="5" t="str">
        <f>HYPERLINK(I1909, C1909)</f>
        <v>Ароматическая смесь трав для бани и сауны Аромат Любви  (в упак 5 шт х 5гр.)</v>
      </c>
      <c r="E1909" s="5" t="s">
        <v>2703</v>
      </c>
      <c r="F1909" s="11" t="s">
        <v>6096</v>
      </c>
      <c r="G1909" s="6">
        <v>2907</v>
      </c>
      <c r="H1909" t="s">
        <v>3172</v>
      </c>
      <c r="I1909" t="str">
        <f>CONCATENATE("http://opt.sauna-shops.ru/548-9-bannaya-kosmetika/",A1909,"-",H1909,".html")</f>
        <v>http://opt.sauna-shops.ru/548-9-bannaya-kosmetika/2056-aromaticheskaya-smes-trav-dlya-bani-i-sauny-aromat-lyubvi-v-upak-5-sht-kh-5gr.html</v>
      </c>
      <c r="J1909" s="2" t="str">
        <f t="shared" si="46"/>
        <v>http://opt.sauna-shops.ru/548-9-bannaya-kosmetika/2056-aromaticheskaya-smes-trav-dlya-bani-i-sauny-aromat-lyubvi-v-upak-5-sht-kh-5gr.html</v>
      </c>
      <c r="K1909" s="5"/>
    </row>
    <row r="1910" spans="1:11" x14ac:dyDescent="0.25">
      <c r="A1910" s="10">
        <v>2057</v>
      </c>
      <c r="B1910" s="5" t="s">
        <v>6058</v>
      </c>
      <c r="C1910" s="5" t="s">
        <v>3173</v>
      </c>
      <c r="D1910" s="5" t="str">
        <f>HYPERLINK(I1910, C1910)</f>
        <v>Ароматическая смесь трав для бани Мелисса  (в упак 5 шт х 5гр.)</v>
      </c>
      <c r="E1910" s="5" t="s">
        <v>2703</v>
      </c>
      <c r="F1910" s="11" t="s">
        <v>6096</v>
      </c>
      <c r="G1910" s="6">
        <v>2908</v>
      </c>
      <c r="H1910" t="s">
        <v>3174</v>
      </c>
      <c r="I1910" t="str">
        <f>CONCATENATE("http://opt.sauna-shops.ru/548-9-bannaya-kosmetika/",A1910,"-",H1910,".html")</f>
        <v>http://opt.sauna-shops.ru/548-9-bannaya-kosmetika/2057-aromaticheskaya-smes-trav-dlya-bani-melissa-v-upak-5-sht-kh-5gr.html</v>
      </c>
      <c r="J1910" s="2" t="str">
        <f t="shared" si="46"/>
        <v>http://opt.sauna-shops.ru/548-9-bannaya-kosmetika/2057-aromaticheskaya-smes-trav-dlya-bani-melissa-v-upak-5-sht-kh-5gr.html</v>
      </c>
      <c r="K1910" s="5"/>
    </row>
    <row r="1911" spans="1:11" x14ac:dyDescent="0.25">
      <c r="A1911" s="10">
        <v>2058</v>
      </c>
      <c r="B1911" s="5" t="s">
        <v>6058</v>
      </c>
      <c r="C1911" s="5" t="s">
        <v>3175</v>
      </c>
      <c r="D1911" s="5" t="str">
        <f>HYPERLINK(I1911, C1911)</f>
        <v>Ароматическая смесь трав для бани Мята (в упак 5 шт х 5гр.)</v>
      </c>
      <c r="E1911" s="5" t="s">
        <v>2703</v>
      </c>
      <c r="F1911" s="11" t="s">
        <v>6096</v>
      </c>
      <c r="G1911" s="6">
        <v>2909</v>
      </c>
      <c r="H1911" t="s">
        <v>3176</v>
      </c>
      <c r="I1911" t="str">
        <f>CONCATENATE("http://opt.sauna-shops.ru/548-9-bannaya-kosmetika/",A1911,"-",H1911,".html")</f>
        <v>http://opt.sauna-shops.ru/548-9-bannaya-kosmetika/2058-aromaticheskaya-smes-trav-dlya-bani-myata-v-upak-5-sht-kh-5gr.html</v>
      </c>
      <c r="J1911" s="2" t="str">
        <f t="shared" si="46"/>
        <v>http://opt.sauna-shops.ru/548-9-bannaya-kosmetika/2058-aromaticheskaya-smes-trav-dlya-bani-myata-v-upak-5-sht-kh-5gr.html</v>
      </c>
      <c r="K1911" s="5"/>
    </row>
    <row r="1912" spans="1:11" x14ac:dyDescent="0.25">
      <c r="A1912" s="10">
        <v>2059</v>
      </c>
      <c r="B1912" s="5" t="s">
        <v>6058</v>
      </c>
      <c r="C1912" s="5" t="s">
        <v>3177</v>
      </c>
      <c r="D1912" s="5" t="str">
        <f>HYPERLINK(I1912, C1912)</f>
        <v>Ароматическая смесь трав для бани полынь (в упак 5 шт х 5гр.)</v>
      </c>
      <c r="E1912" s="5" t="s">
        <v>2703</v>
      </c>
      <c r="F1912" s="11" t="s">
        <v>6096</v>
      </c>
      <c r="G1912" s="6">
        <v>2910</v>
      </c>
      <c r="H1912" t="s">
        <v>3178</v>
      </c>
      <c r="I1912" t="str">
        <f>CONCATENATE("http://opt.sauna-shops.ru/548-9-bannaya-kosmetika/",A1912,"-",H1912,".html")</f>
        <v>http://opt.sauna-shops.ru/548-9-bannaya-kosmetika/2059-aromaticheskaya-smes-trav-dlya-bani-polyn-v-upak-5-sht-kh-5gr.html</v>
      </c>
      <c r="J1912" s="2" t="str">
        <f t="shared" si="46"/>
        <v>http://opt.sauna-shops.ru/548-9-bannaya-kosmetika/2059-aromaticheskaya-smes-trav-dlya-bani-polyn-v-upak-5-sht-kh-5gr.html</v>
      </c>
      <c r="K1912" s="5"/>
    </row>
    <row r="1913" spans="1:11" x14ac:dyDescent="0.25">
      <c r="A1913" s="10">
        <v>2060</v>
      </c>
      <c r="B1913" s="5" t="s">
        <v>6058</v>
      </c>
      <c r="C1913" s="5" t="s">
        <v>3179</v>
      </c>
      <c r="D1913" s="5" t="str">
        <f>HYPERLINK(I1913, C1913)</f>
        <v>Ароматическая смесь трав для бани Расслабляющий сбор (в упак 5 шт х 5гр.)</v>
      </c>
      <c r="E1913" s="5" t="s">
        <v>2703</v>
      </c>
      <c r="F1913" s="11" t="s">
        <v>6096</v>
      </c>
      <c r="G1913" s="6">
        <v>2911</v>
      </c>
      <c r="H1913" t="s">
        <v>3180</v>
      </c>
      <c r="I1913" t="str">
        <f>CONCATENATE("http://opt.sauna-shops.ru/548-9-bannaya-kosmetika/",A1913,"-",H1913,".html")</f>
        <v>http://opt.sauna-shops.ru/548-9-bannaya-kosmetika/2060-aromaticheskaya-smes-trav-dlya-bani-rasslablyayushhij-sbor-v-upak-5-sht-kh-5gr.html</v>
      </c>
      <c r="J1913" s="2" t="str">
        <f t="shared" si="46"/>
        <v>http://opt.sauna-shops.ru/548-9-bannaya-kosmetika/2060-aromaticheskaya-smes-trav-dlya-bani-rasslablyayushhij-sbor-v-upak-5-sht-kh-5gr.html</v>
      </c>
      <c r="K1913" s="5"/>
    </row>
    <row r="1914" spans="1:11" x14ac:dyDescent="0.25">
      <c r="A1914" s="10">
        <v>2061</v>
      </c>
      <c r="B1914" s="5" t="s">
        <v>6058</v>
      </c>
      <c r="C1914" s="5" t="s">
        <v>3181</v>
      </c>
      <c r="D1914" s="5" t="str">
        <f>HYPERLINK(I1914, C1914)</f>
        <v>Ароматическая смесь трав для бани Султан (в упак 5 шт х 5гр.</v>
      </c>
      <c r="E1914" s="5" t="s">
        <v>2703</v>
      </c>
      <c r="F1914" s="11" t="s">
        <v>6096</v>
      </c>
      <c r="G1914" s="6">
        <v>1057</v>
      </c>
      <c r="H1914" t="s">
        <v>3182</v>
      </c>
      <c r="I1914" t="str">
        <f>CONCATENATE("http://opt.sauna-shops.ru/548-9-bannaya-kosmetika/",A1914,"-",H1914,".html")</f>
        <v>http://opt.sauna-shops.ru/548-9-bannaya-kosmetika/2061-aromaticheskaya-smes-trav-dlya-bani-sultan-v-upak-5-sht-kh-5gr.html</v>
      </c>
      <c r="J1914" s="2" t="str">
        <f t="shared" si="46"/>
        <v>http://opt.sauna-shops.ru/548-9-bannaya-kosmetika/2061-aromaticheskaya-smes-trav-dlya-bani-sultan-v-upak-5-sht-kh-5gr.html</v>
      </c>
      <c r="K1914" s="5"/>
    </row>
    <row r="1915" spans="1:11" x14ac:dyDescent="0.25">
      <c r="A1915" s="10">
        <v>2062</v>
      </c>
      <c r="B1915" s="5" t="s">
        <v>6058</v>
      </c>
      <c r="C1915" s="5" t="s">
        <v>3183</v>
      </c>
      <c r="D1915" s="5" t="str">
        <f>HYPERLINK(I1915, C1915)</f>
        <v>Ароматическая смесь трав для бани Трудное утро (в упак 5 шт х 5гр.)</v>
      </c>
      <c r="E1915" s="5" t="s">
        <v>2703</v>
      </c>
      <c r="F1915" s="11" t="s">
        <v>6096</v>
      </c>
      <c r="G1915" s="6">
        <v>2913</v>
      </c>
      <c r="H1915" t="s">
        <v>3184</v>
      </c>
      <c r="I1915" t="str">
        <f>CONCATENATE("http://opt.sauna-shops.ru/548-9-bannaya-kosmetika/",A1915,"-",H1915,".html")</f>
        <v>http://opt.sauna-shops.ru/548-9-bannaya-kosmetika/2062-aromaticheskaya-smes-trav-dlya-bani-trudnoe-utro-v-upak-5-sht-kh-5gr.html</v>
      </c>
      <c r="J1915" s="2" t="str">
        <f t="shared" si="46"/>
        <v>http://opt.sauna-shops.ru/548-9-bannaya-kosmetika/2062-aromaticheskaya-smes-trav-dlya-bani-trudnoe-utro-v-upak-5-sht-kh-5gr.html</v>
      </c>
      <c r="K1915" s="5"/>
    </row>
    <row r="1916" spans="1:11" x14ac:dyDescent="0.25">
      <c r="A1916" s="10">
        <v>2063</v>
      </c>
      <c r="B1916" s="5" t="s">
        <v>6058</v>
      </c>
      <c r="C1916" s="5" t="s">
        <v>3185</v>
      </c>
      <c r="D1916" s="5" t="str">
        <f>HYPERLINK(I1916, C1916)</f>
        <v>Ароматическая смесь трав для бани Чабрец (в упак 5 шт х 5гр.)</v>
      </c>
      <c r="E1916" s="5" t="s">
        <v>2703</v>
      </c>
      <c r="F1916" s="11" t="s">
        <v>6096</v>
      </c>
      <c r="G1916" s="6">
        <v>2914</v>
      </c>
      <c r="H1916" t="s">
        <v>3186</v>
      </c>
      <c r="I1916" t="str">
        <f>CONCATENATE("http://opt.sauna-shops.ru/548-9-bannaya-kosmetika/",A1916,"-",H1916,".html")</f>
        <v>http://opt.sauna-shops.ru/548-9-bannaya-kosmetika/2063-aromaticheskaya-smes-trav-dlya-bani-chabrec-v-upak-5-sht-kh-5gr.html</v>
      </c>
      <c r="J1916" s="2" t="str">
        <f t="shared" si="46"/>
        <v>http://opt.sauna-shops.ru/548-9-bannaya-kosmetika/2063-aromaticheskaya-smes-trav-dlya-bani-chabrec-v-upak-5-sht-kh-5gr.html</v>
      </c>
      <c r="K1916" s="5"/>
    </row>
    <row r="1917" spans="1:11" x14ac:dyDescent="0.25">
      <c r="A1917" s="10">
        <v>2064</v>
      </c>
      <c r="B1917" s="5" t="s">
        <v>6058</v>
      </c>
      <c r="C1917" s="5" t="s">
        <v>3187</v>
      </c>
      <c r="D1917" s="5" t="str">
        <f>HYPERLINK(I1917, C1917)</f>
        <v>Ароматическая смесь трав для бани Эвкалипт (в упак 5 шт х 5гр.)</v>
      </c>
      <c r="E1917" s="5" t="s">
        <v>2703</v>
      </c>
      <c r="F1917" s="11" t="s">
        <v>6096</v>
      </c>
      <c r="G1917" s="6">
        <v>2916</v>
      </c>
      <c r="H1917" t="s">
        <v>3188</v>
      </c>
      <c r="I1917" t="str">
        <f>CONCATENATE("http://opt.sauna-shops.ru/548-9-bannaya-kosmetika/",A1917,"-",H1917,".html")</f>
        <v>http://opt.sauna-shops.ru/548-9-bannaya-kosmetika/2064-aromaticheskaya-smes-trav-dlya-bani-evkalipt-v-upak-5-sht-kh-5gr.html</v>
      </c>
      <c r="J1917" s="2" t="str">
        <f t="shared" si="46"/>
        <v>http://opt.sauna-shops.ru/548-9-bannaya-kosmetika/2064-aromaticheskaya-smes-trav-dlya-bani-evkalipt-v-upak-5-sht-kh-5gr.html</v>
      </c>
      <c r="K1917" s="5"/>
    </row>
    <row r="1918" spans="1:11" x14ac:dyDescent="0.25">
      <c r="A1918" s="10">
        <v>2065</v>
      </c>
      <c r="B1918" s="5" t="s">
        <v>6058</v>
      </c>
      <c r="C1918" s="5" t="s">
        <v>3189</v>
      </c>
      <c r="D1918" s="5" t="str">
        <f>HYPERLINK(I1918, C1918)</f>
        <v>Набор из 4х масел (4 шт х 25мл) Б70</v>
      </c>
      <c r="E1918" s="5" t="s">
        <v>2703</v>
      </c>
      <c r="F1918" s="11" t="s">
        <v>6250</v>
      </c>
      <c r="G1918" s="6">
        <v>2925</v>
      </c>
      <c r="H1918" t="s">
        <v>3190</v>
      </c>
      <c r="I1918" t="str">
        <f>CONCATENATE("http://opt.sauna-shops.ru/548-9-bannaya-kosmetika/",A1918,"-",H1918,".html")</f>
        <v>http://opt.sauna-shops.ru/548-9-bannaya-kosmetika/2065-nabor-iz-4kh-masel-4-sht-kh-25ml-b70.html</v>
      </c>
      <c r="J1918" s="2" t="str">
        <f t="shared" si="46"/>
        <v>http://opt.sauna-shops.ru/548-9-bannaya-kosmetika/2065-nabor-iz-4kh-masel-4-sht-kh-25ml-b70.html</v>
      </c>
      <c r="K1918" s="5"/>
    </row>
    <row r="1919" spans="1:11" x14ac:dyDescent="0.25">
      <c r="A1919" s="10">
        <v>2066</v>
      </c>
      <c r="B1919" s="5" t="s">
        <v>6058</v>
      </c>
      <c r="C1919" s="5" t="s">
        <v>3191</v>
      </c>
      <c r="D1919" s="5" t="str">
        <f>HYPERLINK(I1919, C1919)</f>
        <v>Черное шунгитовое мыло для бани и душа</v>
      </c>
      <c r="E1919" s="5" t="s">
        <v>2703</v>
      </c>
      <c r="F1919" s="11" t="s">
        <v>6067</v>
      </c>
      <c r="G1919" s="6">
        <v>3093</v>
      </c>
      <c r="H1919" t="s">
        <v>3192</v>
      </c>
      <c r="I1919" t="str">
        <f>CONCATENATE("http://opt.sauna-shops.ru/548-9-bannaya-kosmetika/",A1919,"-",H1919,".html")</f>
        <v>http://opt.sauna-shops.ru/548-9-bannaya-kosmetika/2066-chernoe-shungitovoe-mylo-dlya-bani-i-dusha.html</v>
      </c>
      <c r="J1919" s="2" t="str">
        <f t="shared" si="46"/>
        <v>http://opt.sauna-shops.ru/548-9-bannaya-kosmetika/2066-chernoe-shungitovoe-mylo-dlya-bani-i-dusha.html</v>
      </c>
      <c r="K1919" s="5"/>
    </row>
    <row r="1920" spans="1:11" x14ac:dyDescent="0.25">
      <c r="A1920" s="10">
        <v>2067</v>
      </c>
      <c r="B1920" s="5" t="s">
        <v>6058</v>
      </c>
      <c r="C1920" s="5" t="s">
        <v>3193</v>
      </c>
      <c r="D1920" s="5" t="str">
        <f>HYPERLINK(I1920, C1920)</f>
        <v>Бальзам-ополаскиватель с кератином</v>
      </c>
      <c r="E1920" s="5" t="s">
        <v>2703</v>
      </c>
      <c r="F1920" s="11" t="s">
        <v>6166</v>
      </c>
      <c r="G1920" s="6">
        <v>3121</v>
      </c>
      <c r="H1920" t="s">
        <v>3194</v>
      </c>
      <c r="I1920" t="str">
        <f>CONCATENATE("http://opt.sauna-shops.ru/548-9-bannaya-kosmetika/",A1920,"-",H1920,".html")</f>
        <v>http://opt.sauna-shops.ru/548-9-bannaya-kosmetika/2067-balzam-opolaskivatel-s-keratinom.html</v>
      </c>
      <c r="J1920" s="2" t="str">
        <f t="shared" si="46"/>
        <v>http://opt.sauna-shops.ru/548-9-bannaya-kosmetika/2067-balzam-opolaskivatel-s-keratinom.html</v>
      </c>
      <c r="K1920" s="5"/>
    </row>
    <row r="1921" spans="1:11" x14ac:dyDescent="0.25">
      <c r="A1921" s="10">
        <v>2068</v>
      </c>
      <c r="B1921" s="5" t="s">
        <v>6058</v>
      </c>
      <c r="C1921" s="5" t="s">
        <v>3195</v>
      </c>
      <c r="D1921" s="5" t="str">
        <f>HYPERLINK(I1921, C1921)</f>
        <v>Мыло для рук и тела</v>
      </c>
      <c r="E1921" s="5" t="s">
        <v>2703</v>
      </c>
      <c r="F1921" s="11" t="s">
        <v>6081</v>
      </c>
      <c r="G1921" s="6">
        <v>3158</v>
      </c>
      <c r="H1921" t="s">
        <v>3196</v>
      </c>
      <c r="I1921" t="str">
        <f>CONCATENATE("http://opt.sauna-shops.ru/548-9-bannaya-kosmetika/",A1921,"-",H1921,".html")</f>
        <v>http://opt.sauna-shops.ru/548-9-bannaya-kosmetika/2068-mylo-dlya-ruk-i-tela.html</v>
      </c>
      <c r="J1921" s="2" t="str">
        <f t="shared" si="46"/>
        <v>http://opt.sauna-shops.ru/548-9-bannaya-kosmetika/2068-mylo-dlya-ruk-i-tela.html</v>
      </c>
      <c r="K1921" s="5"/>
    </row>
    <row r="1922" spans="1:11" x14ac:dyDescent="0.25">
      <c r="A1922" s="10">
        <v>2069</v>
      </c>
      <c r="B1922" s="5" t="s">
        <v>6058</v>
      </c>
      <c r="C1922" s="5" t="s">
        <v>3197</v>
      </c>
      <c r="D1922" s="5" t="str">
        <f>HYPERLINK(I1922, C1922)</f>
        <v>Крем дневной отбеливающий 75мл Витэкс</v>
      </c>
      <c r="E1922" s="5" t="s">
        <v>2703</v>
      </c>
      <c r="F1922" s="11" t="s">
        <v>6068</v>
      </c>
      <c r="G1922" s="6">
        <v>3283</v>
      </c>
      <c r="H1922" t="s">
        <v>3198</v>
      </c>
      <c r="I1922" t="str">
        <f>CONCATENATE("http://opt.sauna-shops.ru/548-9-bannaya-kosmetika/",A1922,"-",H1922,".html")</f>
        <v>http://opt.sauna-shops.ru/548-9-bannaya-kosmetika/2069-krem-dnevnoj-otbelivayushhij-75ml-viteks.html</v>
      </c>
      <c r="J1922" s="2" t="str">
        <f t="shared" si="46"/>
        <v>http://opt.sauna-shops.ru/548-9-bannaya-kosmetika/2069-krem-dnevnoj-otbelivayushhij-75ml-viteks.html</v>
      </c>
      <c r="K1922" s="5"/>
    </row>
    <row r="1923" spans="1:11" x14ac:dyDescent="0.25">
      <c r="A1923" s="10">
        <v>2070</v>
      </c>
      <c r="B1923" s="5" t="s">
        <v>6058</v>
      </c>
      <c r="C1923" s="5" t="s">
        <v>3199</v>
      </c>
      <c r="D1923" s="5" t="str">
        <f>HYPERLINK(I1923, C1923)</f>
        <v>Крем ночной отбеливающий 50 мл Витэкс</v>
      </c>
      <c r="E1923" s="5" t="s">
        <v>2703</v>
      </c>
      <c r="F1923" s="11" t="s">
        <v>6068</v>
      </c>
      <c r="G1923" s="6">
        <v>3284</v>
      </c>
      <c r="H1923" t="s">
        <v>3200</v>
      </c>
      <c r="I1923" t="str">
        <f>CONCATENATE("http://opt.sauna-shops.ru/548-9-bannaya-kosmetika/",A1923,"-",H1923,".html")</f>
        <v>http://opt.sauna-shops.ru/548-9-bannaya-kosmetika/2070-krem-nochnoj-otbelivayushhij-50-ml-viteks.html</v>
      </c>
      <c r="J1923" s="2" t="str">
        <f t="shared" si="46"/>
        <v>http://opt.sauna-shops.ru/548-9-bannaya-kosmetika/2070-krem-nochnoj-otbelivayushhij-50-ml-viteks.html</v>
      </c>
      <c r="K1923" s="5"/>
    </row>
    <row r="1924" spans="1:11" x14ac:dyDescent="0.25">
      <c r="A1924" s="10">
        <v>2071</v>
      </c>
      <c r="B1924" s="5" t="s">
        <v>6058</v>
      </c>
      <c r="C1924" s="5" t="s">
        <v>3201</v>
      </c>
      <c r="D1924" s="5" t="str">
        <f>HYPERLINK(I1924, C1924)</f>
        <v>Маска отбеливающая для лица 100 мл Витэкс</v>
      </c>
      <c r="E1924" s="5" t="s">
        <v>2703</v>
      </c>
      <c r="F1924" s="11" t="s">
        <v>6094</v>
      </c>
      <c r="G1924" s="6">
        <v>3285</v>
      </c>
      <c r="H1924" t="s">
        <v>3202</v>
      </c>
      <c r="I1924" t="str">
        <f>CONCATENATE("http://opt.sauna-shops.ru/548-9-bannaya-kosmetika/",A1924,"-",H1924,".html")</f>
        <v>http://opt.sauna-shops.ru/548-9-bannaya-kosmetika/2071-maska-otbelivayushhaya-dlya-lica-100-ml-viteks.html</v>
      </c>
      <c r="J1924" s="2" t="str">
        <f t="shared" si="46"/>
        <v>http://opt.sauna-shops.ru/548-9-bannaya-kosmetika/2071-maska-otbelivayushhaya-dlya-lica-100-ml-viteks.html</v>
      </c>
      <c r="K1924" s="5"/>
    </row>
    <row r="1925" spans="1:11" x14ac:dyDescent="0.25">
      <c r="A1925" s="10">
        <v>2072</v>
      </c>
      <c r="B1925" s="5" t="s">
        <v>6058</v>
      </c>
      <c r="C1925" s="5" t="s">
        <v>3203</v>
      </c>
      <c r="D1925" s="5" t="str">
        <f>HYPERLINK(I1925, C1925)</f>
        <v>Тоник-Пилинг для лица 150 мл Витэкс</v>
      </c>
      <c r="E1925" s="5" t="s">
        <v>2703</v>
      </c>
      <c r="F1925" s="11" t="s">
        <v>6081</v>
      </c>
      <c r="G1925" s="6">
        <v>3286</v>
      </c>
      <c r="H1925" t="s">
        <v>3204</v>
      </c>
      <c r="I1925" t="str">
        <f>CONCATENATE("http://opt.sauna-shops.ru/548-9-bannaya-kosmetika/",A1925,"-",H1925,".html")</f>
        <v>http://opt.sauna-shops.ru/548-9-bannaya-kosmetika/2072-tonik-piling-dlya-lica-150-ml-viteks.html</v>
      </c>
      <c r="J1925" s="2" t="str">
        <f t="shared" si="46"/>
        <v>http://opt.sauna-shops.ru/548-9-bannaya-kosmetika/2072-tonik-piling-dlya-lica-150-ml-viteks.html</v>
      </c>
      <c r="K1925" s="5"/>
    </row>
    <row r="1926" spans="1:11" x14ac:dyDescent="0.25">
      <c r="A1926" s="10">
        <v>2073</v>
      </c>
      <c r="B1926" s="5" t="s">
        <v>6058</v>
      </c>
      <c r="C1926" s="5" t="s">
        <v>3205</v>
      </c>
      <c r="D1926" s="5" t="str">
        <f>HYPERLINK(I1926, C1926)</f>
        <v>Шампунь репейник против выпадения волос Витэкс 400 мл.</v>
      </c>
      <c r="E1926" s="5" t="s">
        <v>2703</v>
      </c>
      <c r="F1926" s="11" t="s">
        <v>6068</v>
      </c>
      <c r="G1926" s="6">
        <v>3401</v>
      </c>
      <c r="H1926" t="s">
        <v>3206</v>
      </c>
      <c r="I1926" t="str">
        <f>CONCATENATE("http://opt.sauna-shops.ru/548-9-bannaya-kosmetika/",A1926,"-",H1926,".html")</f>
        <v>http://opt.sauna-shops.ru/548-9-bannaya-kosmetika/2073-shampun-repejnik-protiv-vypadeniya-volos-viteks-400-ml.html</v>
      </c>
      <c r="J1926" s="2" t="str">
        <f t="shared" si="46"/>
        <v>http://opt.sauna-shops.ru/548-9-bannaya-kosmetika/2073-shampun-repejnik-protiv-vypadeniya-volos-viteks-400-ml.html</v>
      </c>
      <c r="K1926" s="5"/>
    </row>
    <row r="1927" spans="1:11" x14ac:dyDescent="0.25">
      <c r="A1927" s="10">
        <v>2074</v>
      </c>
      <c r="B1927" s="5" t="s">
        <v>6058</v>
      </c>
      <c r="C1927" s="5" t="s">
        <v>3207</v>
      </c>
      <c r="D1927" s="5" t="str">
        <f>HYPERLINK(I1927, C1927)</f>
        <v>Сыворотка-спрей Репейник  против выпадения волос 200 мл.</v>
      </c>
      <c r="E1927" s="5" t="s">
        <v>2703</v>
      </c>
      <c r="F1927" s="11" t="s">
        <v>6068</v>
      </c>
      <c r="G1927" s="6">
        <v>3402</v>
      </c>
      <c r="H1927" t="s">
        <v>3208</v>
      </c>
      <c r="I1927" t="str">
        <f>CONCATENATE("http://opt.sauna-shops.ru/548-9-bannaya-kosmetika/",A1927,"-",H1927,".html")</f>
        <v>http://opt.sauna-shops.ru/548-9-bannaya-kosmetika/2074-syvorotka-sprej-repejnik-protiv-vypadeniya-volos-200-ml.html</v>
      </c>
      <c r="J1927" s="2" t="str">
        <f t="shared" si="46"/>
        <v>http://opt.sauna-shops.ru/548-9-bannaya-kosmetika/2074-syvorotka-sprej-repejnik-protiv-vypadeniya-volos-200-ml.html</v>
      </c>
      <c r="K1927" s="5"/>
    </row>
    <row r="1928" spans="1:11" x14ac:dyDescent="0.25">
      <c r="A1928" s="10">
        <v>2075</v>
      </c>
      <c r="B1928" s="5" t="s">
        <v>6058</v>
      </c>
      <c r="C1928" s="5" t="s">
        <v>3209</v>
      </c>
      <c r="D1928" s="5" t="str">
        <f>HYPERLINK(I1928, C1928)</f>
        <v>Паста для рук очищающая 100 мл.</v>
      </c>
      <c r="E1928" s="5" t="s">
        <v>2703</v>
      </c>
      <c r="F1928" s="11" t="s">
        <v>6250</v>
      </c>
      <c r="G1928" s="6">
        <v>3404</v>
      </c>
      <c r="H1928" t="s">
        <v>3210</v>
      </c>
      <c r="I1928" t="str">
        <f>CONCATENATE("http://opt.sauna-shops.ru/548-9-bannaya-kosmetika/",A1928,"-",H1928,".html")</f>
        <v>http://opt.sauna-shops.ru/548-9-bannaya-kosmetika/2075-pasta-dlya-ruk-ochishhayushhaya-100-ml.html</v>
      </c>
      <c r="J1928" s="2" t="str">
        <f t="shared" si="46"/>
        <v>http://opt.sauna-shops.ru/548-9-bannaya-kosmetika/2075-pasta-dlya-ruk-ochishhayushhaya-100-ml.html</v>
      </c>
      <c r="K1928" s="5"/>
    </row>
    <row r="1929" spans="1:11" x14ac:dyDescent="0.25">
      <c r="A1929" s="10">
        <v>2076</v>
      </c>
      <c r="B1929" s="5" t="s">
        <v>6058</v>
      </c>
      <c r="C1929" s="5" t="s">
        <v>3211</v>
      </c>
      <c r="D1929" s="5" t="str">
        <f>HYPERLINK(I1929, C1929)</f>
        <v>Гель-бальзам для тела в области суставов Шунгит с хондроитином</v>
      </c>
      <c r="E1929" s="5" t="s">
        <v>2703</v>
      </c>
      <c r="F1929" s="11" t="s">
        <v>6083</v>
      </c>
      <c r="G1929" s="6">
        <v>3474</v>
      </c>
      <c r="H1929" t="s">
        <v>3212</v>
      </c>
      <c r="I1929" t="str">
        <f>CONCATENATE("http://opt.sauna-shops.ru/548-9-bannaya-kosmetika/",A1929,"-",H1929,".html")</f>
        <v>http://opt.sauna-shops.ru/548-9-bannaya-kosmetika/2076-gel-balzam-dlya-tela-v-oblasti-sustavov-shungit-s-khondroitinom.html</v>
      </c>
      <c r="J1929" s="2" t="str">
        <f t="shared" si="46"/>
        <v>http://opt.sauna-shops.ru/548-9-bannaya-kosmetika/2076-gel-balzam-dlya-tela-v-oblasti-sustavov-shungit-s-khondroitinom.html</v>
      </c>
      <c r="K1929" s="5"/>
    </row>
    <row r="1930" spans="1:11" x14ac:dyDescent="0.25">
      <c r="A1930" s="10">
        <v>2077</v>
      </c>
      <c r="B1930" s="5" t="s">
        <v>6058</v>
      </c>
      <c r="C1930" s="5" t="s">
        <v>3213</v>
      </c>
      <c r="D1930" s="5" t="str">
        <f>HYPERLINK(I1930, C1930)</f>
        <v>Крем-бальзам для тела с пчелиным ядом (согревающий эффект)</v>
      </c>
      <c r="E1930" s="5" t="s">
        <v>2703</v>
      </c>
      <c r="F1930" s="11" t="s">
        <v>6083</v>
      </c>
      <c r="G1930" s="6">
        <v>3475</v>
      </c>
      <c r="H1930" t="s">
        <v>3214</v>
      </c>
      <c r="I1930" t="str">
        <f>CONCATENATE("http://opt.sauna-shops.ru/548-9-bannaya-kosmetika/",A1930,"-",H1930,".html")</f>
        <v>http://opt.sauna-shops.ru/548-9-bannaya-kosmetika/2077-krem-balzam-dlya-tela-s-pchelinym-yadom-sogrevayushhij-effekt.html</v>
      </c>
      <c r="J1930" s="2" t="str">
        <f t="shared" si="46"/>
        <v>http://opt.sauna-shops.ru/548-9-bannaya-kosmetika/2077-krem-balzam-dlya-tela-s-pchelinym-yadom-sogrevayushhij-effekt.html</v>
      </c>
      <c r="K1930" s="5"/>
    </row>
    <row r="1931" spans="1:11" x14ac:dyDescent="0.25">
      <c r="A1931" s="10">
        <v>2078</v>
      </c>
      <c r="B1931" s="5" t="s">
        <v>6058</v>
      </c>
      <c r="C1931" s="5" t="s">
        <v>3215</v>
      </c>
      <c r="D1931" s="5" t="str">
        <f>HYPERLINK(I1931, C1931)</f>
        <v>Крем-бальзам для тела Шунгит и Окопник (здоровье ваших суставов)</v>
      </c>
      <c r="E1931" s="5" t="s">
        <v>2703</v>
      </c>
      <c r="F1931" s="11" t="s">
        <v>6083</v>
      </c>
      <c r="G1931" s="6">
        <v>3476</v>
      </c>
      <c r="H1931" t="s">
        <v>3216</v>
      </c>
      <c r="I1931" t="str">
        <f>CONCATENATE("http://opt.sauna-shops.ru/548-9-bannaya-kosmetika/",A1931,"-",H1931,".html")</f>
        <v>http://opt.sauna-shops.ru/548-9-bannaya-kosmetika/2078-krem-balzam-dlya-tela-shungit-i-okopnik-zdorove-vashikh-sustavov.html</v>
      </c>
      <c r="J1931" s="2" t="str">
        <f t="shared" si="46"/>
        <v>http://opt.sauna-shops.ru/548-9-bannaya-kosmetika/2078-krem-balzam-dlya-tela-shungit-i-okopnik-zdorove-vashikh-sustavov.html</v>
      </c>
      <c r="K1931" s="5"/>
    </row>
    <row r="1932" spans="1:11" x14ac:dyDescent="0.25">
      <c r="A1932" s="10">
        <v>2079</v>
      </c>
      <c r="B1932" s="5" t="s">
        <v>6058</v>
      </c>
      <c r="C1932" s="5" t="s">
        <v>3217</v>
      </c>
      <c r="D1932" s="5" t="str">
        <f>HYPERLINK(I1932, C1932)</f>
        <v>Солевая грелка Ёлка""</v>
      </c>
      <c r="E1932" s="5" t="s">
        <v>2703</v>
      </c>
      <c r="F1932" s="11" t="s">
        <v>6064</v>
      </c>
      <c r="G1932" s="6">
        <v>3490</v>
      </c>
      <c r="H1932" t="s">
        <v>3218</v>
      </c>
      <c r="I1932" t="str">
        <f>CONCATENATE("http://opt.sauna-shops.ru/548-9-bannaya-kosmetika/",A1932,"-",H1932,".html")</f>
        <v>http://opt.sauna-shops.ru/548-9-bannaya-kosmetika/2079-solevaya-grelka-yolka.html</v>
      </c>
      <c r="J1932" s="2" t="str">
        <f t="shared" si="46"/>
        <v>http://opt.sauna-shops.ru/548-9-bannaya-kosmetika/2079-solevaya-grelka-yolka.html</v>
      </c>
      <c r="K1932" s="5"/>
    </row>
    <row r="1933" spans="1:11" x14ac:dyDescent="0.25">
      <c r="A1933" s="10">
        <v>2080</v>
      </c>
      <c r="B1933" s="5" t="s">
        <v>6058</v>
      </c>
      <c r="C1933" s="5" t="s">
        <v>3219</v>
      </c>
      <c r="D1933" s="5" t="str">
        <f>HYPERLINK(I1933, C1933)</f>
        <v>Солевая грелка Сердце""</v>
      </c>
      <c r="E1933" s="5" t="s">
        <v>2703</v>
      </c>
      <c r="F1933" s="11" t="s">
        <v>6084</v>
      </c>
      <c r="G1933" s="6">
        <v>3491</v>
      </c>
      <c r="H1933" t="s">
        <v>3220</v>
      </c>
      <c r="I1933" t="str">
        <f>CONCATENATE("http://opt.sauna-shops.ru/548-9-bannaya-kosmetika/",A1933,"-",H1933,".html")</f>
        <v>http://opt.sauna-shops.ru/548-9-bannaya-kosmetika/2080-solevaya-grelka-serdce.html</v>
      </c>
      <c r="J1933" s="2" t="str">
        <f t="shared" si="46"/>
        <v>http://opt.sauna-shops.ru/548-9-bannaya-kosmetika/2080-solevaya-grelka-serdce.html</v>
      </c>
      <c r="K1933" s="5"/>
    </row>
    <row r="1934" spans="1:11" x14ac:dyDescent="0.25">
      <c r="A1934" s="10">
        <v>2081</v>
      </c>
      <c r="B1934" s="5" t="s">
        <v>6058</v>
      </c>
      <c r="C1934" s="5" t="s">
        <v>3221</v>
      </c>
      <c r="D1934" s="5" t="str">
        <f>HYPERLINK(I1934, C1934)</f>
        <v>Солевая грелка Чебурашка""</v>
      </c>
      <c r="E1934" s="5" t="s">
        <v>2703</v>
      </c>
      <c r="F1934" s="11" t="s">
        <v>6173</v>
      </c>
      <c r="G1934" s="6">
        <v>3492</v>
      </c>
      <c r="H1934" t="s">
        <v>3222</v>
      </c>
      <c r="I1934" t="str">
        <f>CONCATENATE("http://opt.sauna-shops.ru/548-9-bannaya-kosmetika/",A1934,"-",H1934,".html")</f>
        <v>http://opt.sauna-shops.ru/548-9-bannaya-kosmetika/2081-solevaya-grelka-cheburashka.html</v>
      </c>
      <c r="J1934" s="2" t="str">
        <f t="shared" si="46"/>
        <v>http://opt.sauna-shops.ru/548-9-bannaya-kosmetika/2081-solevaya-grelka-cheburashka.html</v>
      </c>
      <c r="K1934" s="5"/>
    </row>
    <row r="1935" spans="1:11" x14ac:dyDescent="0.25">
      <c r="A1935" s="10">
        <v>2082</v>
      </c>
      <c r="B1935" s="5" t="s">
        <v>6058</v>
      </c>
      <c r="C1935" s="5" t="s">
        <v>3223</v>
      </c>
      <c r="D1935" s="5" t="str">
        <f>HYPERLINK(I1935, C1935)</f>
        <v>Солевая грелка Матрасик" 20x30см"</v>
      </c>
      <c r="E1935" s="5" t="s">
        <v>2703</v>
      </c>
      <c r="F1935" s="11" t="s">
        <v>6185</v>
      </c>
      <c r="G1935" s="6">
        <v>3493</v>
      </c>
      <c r="H1935" t="s">
        <v>3224</v>
      </c>
      <c r="I1935" t="str">
        <f>CONCATENATE("http://opt.sauna-shops.ru/548-9-bannaya-kosmetika/",A1935,"-",H1935,".html")</f>
        <v>http://opt.sauna-shops.ru/548-9-bannaya-kosmetika/2082-solevaya-grelka-matrasik-20x30sm.html</v>
      </c>
      <c r="J1935" s="2" t="str">
        <f t="shared" si="46"/>
        <v>http://opt.sauna-shops.ru/548-9-bannaya-kosmetika/2082-solevaya-grelka-matrasik-20x30sm.html</v>
      </c>
      <c r="K1935" s="5"/>
    </row>
    <row r="1936" spans="1:11" x14ac:dyDescent="0.25">
      <c r="A1936" s="10">
        <v>2083</v>
      </c>
      <c r="B1936" s="5" t="s">
        <v>6058</v>
      </c>
      <c r="C1936" s="5" t="s">
        <v>3225</v>
      </c>
      <c r="D1936" s="5" t="str">
        <f>HYPERLINK(I1936, C1936)</f>
        <v>Активный крем для тела Моделирование фигуры" Витэкс"</v>
      </c>
      <c r="E1936" s="5" t="s">
        <v>2703</v>
      </c>
      <c r="F1936" s="11" t="s">
        <v>6098</v>
      </c>
      <c r="G1936" s="6">
        <v>3504</v>
      </c>
      <c r="H1936" t="s">
        <v>3226</v>
      </c>
      <c r="I1936" t="str">
        <f>CONCATENATE("http://opt.sauna-shops.ru/548-9-bannaya-kosmetika/",A1936,"-",H1936,".html")</f>
        <v>http://opt.sauna-shops.ru/548-9-bannaya-kosmetika/2083-aktivnyj-krem-dlya-tela-modelirovanie-figury-viteks.html</v>
      </c>
      <c r="J1936" s="2" t="str">
        <f t="shared" si="46"/>
        <v>http://opt.sauna-shops.ru/548-9-bannaya-kosmetika/2083-aktivnyj-krem-dlya-tela-modelirovanie-figury-viteks.html</v>
      </c>
      <c r="K1936" s="5"/>
    </row>
    <row r="1937" spans="1:11" x14ac:dyDescent="0.25">
      <c r="A1937" s="10">
        <v>2084</v>
      </c>
      <c r="B1937" s="5" t="s">
        <v>6058</v>
      </c>
      <c r="C1937" s="5" t="s">
        <v>3227</v>
      </c>
      <c r="D1937" s="5" t="str">
        <f>HYPERLINK(I1937, C1937)</f>
        <v>Гель-обертывание для тела Корректор фигуры" Витэкс"</v>
      </c>
      <c r="E1937" s="5" t="s">
        <v>2703</v>
      </c>
      <c r="F1937" s="11" t="s">
        <v>6096</v>
      </c>
      <c r="G1937" s="6">
        <v>3505</v>
      </c>
      <c r="H1937" t="s">
        <v>3228</v>
      </c>
      <c r="I1937" t="str">
        <f>CONCATENATE("http://opt.sauna-shops.ru/548-9-bannaya-kosmetika/",A1937,"-",H1937,".html")</f>
        <v>http://opt.sauna-shops.ru/548-9-bannaya-kosmetika/2084-gel-obertyvanie-dlya-tela-korrektor-figury-viteks.html</v>
      </c>
      <c r="J1937" s="2" t="str">
        <f t="shared" si="46"/>
        <v>http://opt.sauna-shops.ru/548-9-bannaya-kosmetika/2084-gel-obertyvanie-dlya-tela-korrektor-figury-viteks.html</v>
      </c>
      <c r="K1937" s="5"/>
    </row>
    <row r="1938" spans="1:11" x14ac:dyDescent="0.25">
      <c r="A1938" s="10">
        <v>2085</v>
      </c>
      <c r="B1938" s="5" t="s">
        <v>6058</v>
      </c>
      <c r="C1938" s="5" t="s">
        <v>3229</v>
      </c>
      <c r="D1938" s="5" t="str">
        <f>HYPERLINK(I1938, C1938)</f>
        <v>Гель-скраб для тела Тонизироварие + массаж" Витэкс"</v>
      </c>
      <c r="E1938" s="5" t="s">
        <v>2703</v>
      </c>
      <c r="F1938" s="11" t="s">
        <v>6096</v>
      </c>
      <c r="G1938" s="6">
        <v>3506</v>
      </c>
      <c r="H1938" t="s">
        <v>3230</v>
      </c>
      <c r="I1938" t="str">
        <f>CONCATENATE("http://opt.sauna-shops.ru/548-9-bannaya-kosmetika/",A1938,"-",H1938,".html")</f>
        <v>http://opt.sauna-shops.ru/548-9-bannaya-kosmetika/2085-gel-skrab-dlya-tela-tonizirovarie-massazh-viteks.html</v>
      </c>
      <c r="J1938" s="2" t="str">
        <f t="shared" si="46"/>
        <v>http://opt.sauna-shops.ru/548-9-bannaya-kosmetika/2085-gel-skrab-dlya-tela-tonizirovarie-massazh-viteks.html</v>
      </c>
      <c r="K1938" s="5"/>
    </row>
    <row r="1939" spans="1:11" x14ac:dyDescent="0.25">
      <c r="A1939" s="10">
        <v>2086</v>
      </c>
      <c r="B1939" s="5" t="s">
        <v>6058</v>
      </c>
      <c r="C1939" s="5" t="s">
        <v>3231</v>
      </c>
      <c r="D1939" s="5" t="str">
        <f>HYPERLINK(I1939, C1939)</f>
        <v>Крем массажный для тела с маслом персика и кокоса Витэкс</v>
      </c>
      <c r="E1939" s="5" t="s">
        <v>2703</v>
      </c>
      <c r="F1939" s="11" t="s">
        <v>6250</v>
      </c>
      <c r="G1939" s="6">
        <v>3507</v>
      </c>
      <c r="H1939" t="s">
        <v>3232</v>
      </c>
      <c r="I1939" t="str">
        <f>CONCATENATE("http://opt.sauna-shops.ru/548-9-bannaya-kosmetika/",A1939,"-",H1939,".html")</f>
        <v>http://opt.sauna-shops.ru/548-9-bannaya-kosmetika/2086-krem-massazhnyj-dlya-tela-s-maslom-persika-i-kokosa-viteks.html</v>
      </c>
      <c r="J1939" s="2" t="str">
        <f t="shared" si="46"/>
        <v>http://opt.sauna-shops.ru/548-9-bannaya-kosmetika/2086-krem-massazhnyj-dlya-tela-s-maslom-persika-i-kokosa-viteks.html</v>
      </c>
      <c r="K1939" s="5"/>
    </row>
    <row r="1940" spans="1:11" x14ac:dyDescent="0.25">
      <c r="A1940" s="10">
        <v>2087</v>
      </c>
      <c r="B1940" s="5" t="s">
        <v>6058</v>
      </c>
      <c r="C1940" s="5" t="s">
        <v>3233</v>
      </c>
      <c r="D1940" s="5" t="str">
        <f>HYPERLINK(I1940, C1940)</f>
        <v>Скраб солевой с мёдом и маслом персика для тела 320 г Витэкс</v>
      </c>
      <c r="E1940" s="5" t="s">
        <v>2703</v>
      </c>
      <c r="F1940" s="11" t="s">
        <v>6075</v>
      </c>
      <c r="G1940" s="6">
        <v>3508</v>
      </c>
      <c r="H1940" t="s">
        <v>3234</v>
      </c>
      <c r="I1940" t="str">
        <f>CONCATENATE("http://opt.sauna-shops.ru/548-9-bannaya-kosmetika/",A1940,"-",H1940,".html")</f>
        <v>http://opt.sauna-shops.ru/548-9-bannaya-kosmetika/2087-skrab-solevoj-s-myodom-i-maslom-persika-dlya-tela-320-g-viteks.html</v>
      </c>
      <c r="J1940" s="2" t="str">
        <f t="shared" si="46"/>
        <v>http://opt.sauna-shops.ru/548-9-bannaya-kosmetika/2087-skrab-solevoj-s-myodom-i-maslom-persika-dlya-tela-320-g-viteks.html</v>
      </c>
      <c r="K1940" s="5"/>
    </row>
    <row r="1941" spans="1:11" x14ac:dyDescent="0.25">
      <c r="A1941" s="10">
        <v>2088</v>
      </c>
      <c r="B1941" s="5" t="s">
        <v>6058</v>
      </c>
      <c r="C1941" s="5" t="s">
        <v>3235</v>
      </c>
      <c r="D1941" s="5" t="str">
        <f>HYPERLINK(I1941, C1941)</f>
        <v>Крем-мыло для рук с оливковым маслом и лимоном (увлажнение и защита) 300 мл</v>
      </c>
      <c r="E1941" s="5" t="s">
        <v>2703</v>
      </c>
      <c r="F1941" s="11" t="s">
        <v>6250</v>
      </c>
      <c r="G1941" s="6">
        <v>3518</v>
      </c>
      <c r="H1941" t="s">
        <v>3236</v>
      </c>
      <c r="I1941" t="str">
        <f>CONCATENATE("http://opt.sauna-shops.ru/548-9-bannaya-kosmetika/",A1941,"-",H1941,".html")</f>
        <v>http://opt.sauna-shops.ru/548-9-bannaya-kosmetika/2088-krem-mylo-dlya-ruk-s-olivkovym-maslom-i-limonom-uvlazhnenie-i-zashhita-300-ml.html</v>
      </c>
      <c r="J1941" s="2" t="str">
        <f t="shared" si="46"/>
        <v>http://opt.sauna-shops.ru/548-9-bannaya-kosmetika/2088-krem-mylo-dlya-ruk-s-olivkovym-maslom-i-limonom-uvlazhnenie-i-zashhita-300-ml.html</v>
      </c>
      <c r="K1941" s="5"/>
    </row>
    <row r="1942" spans="1:11" x14ac:dyDescent="0.25">
      <c r="A1942" s="10">
        <v>2089</v>
      </c>
      <c r="B1942" s="5" t="s">
        <v>6058</v>
      </c>
      <c r="C1942" s="5" t="s">
        <v>3237</v>
      </c>
      <c r="D1942" s="5" t="str">
        <f>HYPERLINK(I1942, C1942)</f>
        <v>Турецкая маска для волос Black Cumin восстановление и блеск 90507</v>
      </c>
      <c r="E1942" s="5" t="s">
        <v>2703</v>
      </c>
      <c r="F1942" s="11" t="s">
        <v>6081</v>
      </c>
      <c r="G1942" s="6">
        <v>3521</v>
      </c>
      <c r="H1942" t="s">
        <v>3238</v>
      </c>
      <c r="I1942" t="str">
        <f>CONCATENATE("http://opt.sauna-shops.ru/548-9-bannaya-kosmetika/",A1942,"-",H1942,".html")</f>
        <v>http://opt.sauna-shops.ru/548-9-bannaya-kosmetika/2089-tureckaya-maska-dlya-volos-black-cumin-vosstanovlenie-i-blesk-90507.html</v>
      </c>
      <c r="J1942" s="2" t="str">
        <f t="shared" si="46"/>
        <v>http://opt.sauna-shops.ru/548-9-bannaya-kosmetika/2089-tureckaya-maska-dlya-volos-black-cumin-vosstanovlenie-i-blesk-90507.html</v>
      </c>
      <c r="K1942" s="5"/>
    </row>
    <row r="1943" spans="1:11" x14ac:dyDescent="0.25">
      <c r="A1943" s="10">
        <v>2090</v>
      </c>
      <c r="B1943" s="5" t="s">
        <v>6058</v>
      </c>
      <c r="C1943" s="5" t="s">
        <v>3239</v>
      </c>
      <c r="D1943" s="5" t="str">
        <f>HYPERLINK(I1943, C1943)</f>
        <v>Египетская маска для волос Red Pepper Укрепление и рост серии 90484</v>
      </c>
      <c r="E1943" s="5" t="s">
        <v>2703</v>
      </c>
      <c r="F1943" s="11" t="s">
        <v>6081</v>
      </c>
      <c r="G1943" s="6">
        <v>3522</v>
      </c>
      <c r="H1943" t="s">
        <v>3240</v>
      </c>
      <c r="I1943" t="str">
        <f>CONCATENATE("http://opt.sauna-shops.ru/548-9-bannaya-kosmetika/",A1943,"-",H1943,".html")</f>
        <v>http://opt.sauna-shops.ru/548-9-bannaya-kosmetika/2090-egipetskaya-maska-dlya-volos-red-pepper-ukreplenie-i-rost-serii-90484.html</v>
      </c>
      <c r="J1943" s="2" t="str">
        <f t="shared" si="46"/>
        <v>http://opt.sauna-shops.ru/548-9-bannaya-kosmetika/2090-egipetskaya-maska-dlya-volos-red-pepper-ukreplenie-i-rost-serii-90484.html</v>
      </c>
      <c r="K1943" s="5"/>
    </row>
    <row r="1944" spans="1:11" x14ac:dyDescent="0.25">
      <c r="A1944" s="10">
        <v>2091</v>
      </c>
      <c r="B1944" s="5" t="s">
        <v>6058</v>
      </c>
      <c r="C1944" s="5" t="s">
        <v>3241</v>
      </c>
      <c r="D1944" s="5" t="str">
        <f>HYPERLINK(I1944, C1944)</f>
        <v>Густое турецкое мыло Сабун 90552</v>
      </c>
      <c r="E1944" s="5" t="s">
        <v>2703</v>
      </c>
      <c r="F1944" s="11" t="s">
        <v>6064</v>
      </c>
      <c r="G1944" s="6">
        <v>3523</v>
      </c>
      <c r="H1944" t="s">
        <v>3242</v>
      </c>
      <c r="I1944" t="str">
        <f>CONCATENATE("http://opt.sauna-shops.ru/548-9-bannaya-kosmetika/",A1944,"-",H1944,".html")</f>
        <v>http://opt.sauna-shops.ru/548-9-bannaya-kosmetika/2091-gustoe-tureckoe-mylo-sabun-90552.html</v>
      </c>
      <c r="J1944" s="2" t="str">
        <f t="shared" si="46"/>
        <v>http://opt.sauna-shops.ru/548-9-bannaya-kosmetika/2091-gustoe-tureckoe-mylo-sabun-90552.html</v>
      </c>
      <c r="K1944" s="5"/>
    </row>
    <row r="1945" spans="1:11" x14ac:dyDescent="0.25">
      <c r="A1945" s="10">
        <v>2092</v>
      </c>
      <c r="B1945" s="5" t="s">
        <v>6058</v>
      </c>
      <c r="C1945" s="5" t="s">
        <v>3243</v>
      </c>
      <c r="D1945" s="5" t="str">
        <f>HYPERLINK(I1945, C1945)</f>
        <v>Золотая марокканская маска для волос Gold Argan питание и уход серии 90491</v>
      </c>
      <c r="E1945" s="5" t="s">
        <v>2703</v>
      </c>
      <c r="F1945" s="11" t="s">
        <v>6066</v>
      </c>
      <c r="G1945" s="6">
        <v>3524</v>
      </c>
      <c r="H1945" t="s">
        <v>3244</v>
      </c>
      <c r="I1945" t="str">
        <f>CONCATENATE("http://opt.sauna-shops.ru/548-9-bannaya-kosmetika/",A1945,"-",H1945,".html")</f>
        <v>http://opt.sauna-shops.ru/548-9-bannaya-kosmetika/2092-zolotaya-marokkanskaya-maska-dlya-volos-gold-argan-pitanie-i-ukhod-serii-90491.html</v>
      </c>
      <c r="J1945" s="2" t="str">
        <f t="shared" si="46"/>
        <v>http://opt.sauna-shops.ru/548-9-bannaya-kosmetika/2092-zolotaya-marokkanskaya-maska-dlya-volos-gold-argan-pitanie-i-ukhod-serii-90491.html</v>
      </c>
      <c r="K1945" s="5"/>
    </row>
    <row r="1946" spans="1:11" x14ac:dyDescent="0.25">
      <c r="A1946" s="10">
        <v>2093</v>
      </c>
      <c r="B1946" s="5" t="s">
        <v>6058</v>
      </c>
      <c r="C1946" s="5" t="s">
        <v>3245</v>
      </c>
      <c r="D1946" s="5" t="str">
        <f>HYPERLINK(I1946, C1946)</f>
        <v>Черное марокканское мыло Beldi 90569</v>
      </c>
      <c r="E1946" s="5" t="s">
        <v>2703</v>
      </c>
      <c r="F1946" s="11" t="s">
        <v>6064</v>
      </c>
      <c r="G1946" s="6">
        <v>3525</v>
      </c>
      <c r="H1946" t="s">
        <v>3246</v>
      </c>
      <c r="I1946" t="str">
        <f>CONCATENATE("http://opt.sauna-shops.ru/548-9-bannaya-kosmetika/",A1946,"-",H1946,".html")</f>
        <v>http://opt.sauna-shops.ru/548-9-bannaya-kosmetika/2093-chernoe-marokkanskoe-mylo-beldi-90569.html</v>
      </c>
      <c r="J1946" s="2" t="str">
        <f t="shared" si="46"/>
        <v>http://opt.sauna-shops.ru/548-9-bannaya-kosmetika/2093-chernoe-marokkanskoe-mylo-beldi-90569.html</v>
      </c>
      <c r="K1946" s="5"/>
    </row>
    <row r="1947" spans="1:11" x14ac:dyDescent="0.25">
      <c r="A1947" s="10">
        <v>2094</v>
      </c>
      <c r="B1947" s="5" t="s">
        <v>6058</v>
      </c>
      <c r="C1947" s="5" t="s">
        <v>3247</v>
      </c>
      <c r="D1947" s="5" t="str">
        <f>HYPERLINK(I1947, C1947)</f>
        <v>Густое алеппское мыло Zeytun 90545</v>
      </c>
      <c r="E1947" s="5" t="s">
        <v>2703</v>
      </c>
      <c r="F1947" s="11" t="s">
        <v>6064</v>
      </c>
      <c r="G1947" s="6">
        <v>3526</v>
      </c>
      <c r="H1947" t="s">
        <v>3248</v>
      </c>
      <c r="I1947" t="str">
        <f>CONCATENATE("http://opt.sauna-shops.ru/548-9-bannaya-kosmetika/",A1947,"-",H1947,".html")</f>
        <v>http://opt.sauna-shops.ru/548-9-bannaya-kosmetika/2094-gustoe-aleppskoe-mylo-zeytun-90545.html</v>
      </c>
      <c r="J1947" s="2" t="str">
        <f t="shared" si="46"/>
        <v>http://opt.sauna-shops.ru/548-9-bannaya-kosmetika/2094-gustoe-aleppskoe-mylo-zeytun-90545.html</v>
      </c>
      <c r="K1947" s="5"/>
    </row>
    <row r="1948" spans="1:11" x14ac:dyDescent="0.25">
      <c r="A1948" s="10">
        <v>2095</v>
      </c>
      <c r="B1948" s="5" t="s">
        <v>6058</v>
      </c>
      <c r="C1948" s="5" t="s">
        <v>3249</v>
      </c>
      <c r="D1948" s="5" t="str">
        <f>HYPERLINK(I1948, C1948)</f>
        <v>Крем-масло Gold Argan интенсивное питание 90460</v>
      </c>
      <c r="E1948" s="5" t="s">
        <v>2703</v>
      </c>
      <c r="F1948" s="11" t="s">
        <v>6066</v>
      </c>
      <c r="G1948" s="6">
        <v>3527</v>
      </c>
      <c r="H1948" t="s">
        <v>3250</v>
      </c>
      <c r="I1948" t="str">
        <f>CONCATENATE("http://opt.sauna-shops.ru/548-9-bannaya-kosmetika/",A1948,"-",H1948,".html")</f>
        <v>http://opt.sauna-shops.ru/548-9-bannaya-kosmetika/2095-krem-maslo-gold-argan-intensivnoe-pitanie-90460.html</v>
      </c>
      <c r="J1948" s="2" t="str">
        <f t="shared" si="46"/>
        <v>http://opt.sauna-shops.ru/548-9-bannaya-kosmetika/2095-krem-maslo-gold-argan-intensivnoe-pitanie-90460.html</v>
      </c>
      <c r="K1948" s="5"/>
    </row>
    <row r="1949" spans="1:11" x14ac:dyDescent="0.25">
      <c r="A1949" s="10">
        <v>2096</v>
      </c>
      <c r="B1949" s="5" t="s">
        <v>6059</v>
      </c>
      <c r="C1949" s="5" t="s">
        <v>3251</v>
      </c>
      <c r="D1949" s="5" t="str">
        <f>HYPERLINK(I1949, C1949)</f>
        <v>Крем-масло Green Coffe интенсивный уход 90453</v>
      </c>
      <c r="E1949" s="5" t="s">
        <v>2703</v>
      </c>
      <c r="F1949" s="11" t="s">
        <v>6081</v>
      </c>
      <c r="G1949" s="6">
        <v>3528</v>
      </c>
      <c r="H1949" t="s">
        <v>3252</v>
      </c>
      <c r="I1949" t="str">
        <f>CONCATENATE("http://opt.sauna-shops.ru/548-9-bannaya-kosmetika/",A1949,"-",H1949,".html")</f>
        <v>http://opt.sauna-shops.ru/548-9-bannaya-kosmetika/2096-krem-maslo-green-coffe-intensivnyj-ukhod-90453.html</v>
      </c>
      <c r="J1949" s="2" t="str">
        <f t="shared" si="46"/>
        <v>http://opt.sauna-shops.ru/548-9-bannaya-kosmetika/2096-krem-maslo-green-coffe-intensivnyj-ukhod-90453.html</v>
      </c>
      <c r="K1949" s="5"/>
    </row>
    <row r="1950" spans="1:11" x14ac:dyDescent="0.25">
      <c r="A1950" s="10">
        <v>2097</v>
      </c>
      <c r="B1950" s="5" t="s">
        <v>6058</v>
      </c>
      <c r="C1950" s="5" t="s">
        <v>3253</v>
      </c>
      <c r="D1950" s="5" t="str">
        <f>HYPERLINK(I1950, C1950)</f>
        <v>Крем-масло Karite интенсивное восстановление 90477</v>
      </c>
      <c r="E1950" s="5" t="s">
        <v>2703</v>
      </c>
      <c r="F1950" s="11" t="s">
        <v>6081</v>
      </c>
      <c r="G1950" s="6">
        <v>3529</v>
      </c>
      <c r="H1950" t="s">
        <v>3254</v>
      </c>
      <c r="I1950" t="str">
        <f>CONCATENATE("http://opt.sauna-shops.ru/548-9-bannaya-kosmetika/",A1950,"-",H1950,".html")</f>
        <v>http://opt.sauna-shops.ru/548-9-bannaya-kosmetika/2097-krem-maslo-karite-intensivnoe-vosstanovlenie-90477.html</v>
      </c>
      <c r="J1950" s="2" t="str">
        <f t="shared" si="46"/>
        <v>http://opt.sauna-shops.ru/548-9-bannaya-kosmetika/2097-krem-maslo-karite-intensivnoe-vosstanovlenie-90477.html</v>
      </c>
      <c r="K1950" s="5"/>
    </row>
    <row r="1951" spans="1:11" x14ac:dyDescent="0.25">
      <c r="A1951" s="10">
        <v>2098</v>
      </c>
      <c r="B1951" s="5" t="s">
        <v>6058</v>
      </c>
      <c r="C1951" s="5" t="s">
        <v>3255</v>
      </c>
      <c r="D1951" s="5" t="str">
        <f>HYPERLINK(I1951, C1951)</f>
        <v>Турецкий шампунь Black Cumin Восстановление и блеск для всех типов волос 90538</v>
      </c>
      <c r="E1951" s="5" t="s">
        <v>2703</v>
      </c>
      <c r="F1951" s="11" t="s">
        <v>6096</v>
      </c>
      <c r="G1951" s="6">
        <v>3530</v>
      </c>
      <c r="H1951" t="s">
        <v>3256</v>
      </c>
      <c r="I1951" t="str">
        <f>CONCATENATE("http://opt.sauna-shops.ru/548-9-bannaya-kosmetika/",A1951,"-",H1951,".html")</f>
        <v>http://opt.sauna-shops.ru/548-9-bannaya-kosmetika/2098-tureckij-shampun-black-cumin-vosstanovlenie-i-blesk-dlya-vsekh-tipov-volos-90538.html</v>
      </c>
      <c r="J1951" s="2" t="str">
        <f t="shared" si="46"/>
        <v>http://opt.sauna-shops.ru/548-9-bannaya-kosmetika/2098-tureckij-shampun-black-cumin-vosstanovlenie-i-blesk-dlya-vsekh-tipov-volos-90538.html</v>
      </c>
      <c r="K1951" s="5"/>
    </row>
    <row r="1952" spans="1:11" x14ac:dyDescent="0.25">
      <c r="A1952" s="10">
        <v>2099</v>
      </c>
      <c r="B1952" s="5" t="s">
        <v>6058</v>
      </c>
      <c r="C1952" s="5" t="s">
        <v>3257</v>
      </c>
      <c r="D1952" s="5" t="str">
        <f>HYPERLINK(I1952, C1952)</f>
        <v>Марокканский шампунь Gold Argan питание и уход (для всех типов волос) 90521</v>
      </c>
      <c r="E1952" s="5" t="s">
        <v>2703</v>
      </c>
      <c r="F1952" s="11" t="s">
        <v>6096</v>
      </c>
      <c r="G1952" s="6">
        <v>3531</v>
      </c>
      <c r="H1952" t="s">
        <v>3258</v>
      </c>
      <c r="I1952" t="str">
        <f>CONCATENATE("http://opt.sauna-shops.ru/548-9-bannaya-kosmetika/",A1952,"-",H1952,".html")</f>
        <v>http://opt.sauna-shops.ru/548-9-bannaya-kosmetika/2099-marokkanskij-shampun-gold-argan-pitanie-i-ukhod-dlya-vsekh-tipov-volos-90521.html</v>
      </c>
      <c r="J1952" s="2" t="str">
        <f t="shared" si="46"/>
        <v>http://opt.sauna-shops.ru/548-9-bannaya-kosmetika/2099-marokkanskij-shampun-gold-argan-pitanie-i-ukhod-dlya-vsekh-tipov-volos-90521.html</v>
      </c>
      <c r="K1952" s="5"/>
    </row>
    <row r="1953" spans="1:11" x14ac:dyDescent="0.25">
      <c r="A1953" s="10">
        <v>2100</v>
      </c>
      <c r="B1953" s="5" t="s">
        <v>6058</v>
      </c>
      <c r="C1953" s="5" t="s">
        <v>3259</v>
      </c>
      <c r="D1953" s="5" t="str">
        <f>HYPERLINK(I1953, C1953)</f>
        <v>Египетский шампунь Red Pepper укрепление и рост (для всех типов волос) 90514</v>
      </c>
      <c r="E1953" s="5" t="s">
        <v>2703</v>
      </c>
      <c r="F1953" s="11" t="s">
        <v>6096</v>
      </c>
      <c r="G1953" s="6">
        <v>3532</v>
      </c>
      <c r="H1953" t="s">
        <v>3260</v>
      </c>
      <c r="I1953" t="str">
        <f>CONCATENATE("http://opt.sauna-shops.ru/548-9-bannaya-kosmetika/",A1953,"-",H1953,".html")</f>
        <v>http://opt.sauna-shops.ru/548-9-bannaya-kosmetika/2100-egipetskij-shampun-red-pepper-ukreplenie-i-rost-dlya-vsekh-tipov-volos-90514.html</v>
      </c>
      <c r="J1953" s="2" t="str">
        <f t="shared" si="46"/>
        <v>http://opt.sauna-shops.ru/548-9-bannaya-kosmetika/2100-egipetskij-shampun-red-pepper-ukreplenie-i-rost-dlya-vsekh-tipov-volos-90514.html</v>
      </c>
      <c r="K1953" s="5"/>
    </row>
    <row r="1954" spans="1:11" x14ac:dyDescent="0.25">
      <c r="A1954" s="10">
        <v>2101</v>
      </c>
      <c r="B1954" s="5" t="s">
        <v>6058</v>
      </c>
      <c r="C1954" s="5" t="s">
        <v>3261</v>
      </c>
      <c r="D1954" s="5" t="str">
        <f>HYPERLINK(I1954, C1954)</f>
        <v>Крем-суфле для тела (микрокапсулы с оливковым маслом, суперувлажнение) 50 мл</v>
      </c>
      <c r="E1954" s="5" t="s">
        <v>2703</v>
      </c>
      <c r="F1954" s="11" t="s">
        <v>6250</v>
      </c>
      <c r="G1954" s="6">
        <v>3534</v>
      </c>
      <c r="H1954" t="s">
        <v>3262</v>
      </c>
      <c r="I1954" t="str">
        <f>CONCATENATE("http://opt.sauna-shops.ru/548-9-bannaya-kosmetika/",A1954,"-",H1954,".html")</f>
        <v>http://opt.sauna-shops.ru/548-9-bannaya-kosmetika/2101-krem-sufle-dlya-tela-mikrokapsuly-s-olivkovym-maslom-superuvlazhnenie-50-ml.html</v>
      </c>
      <c r="J1954" s="2" t="str">
        <f t="shared" si="46"/>
        <v>http://opt.sauna-shops.ru/548-9-bannaya-kosmetika/2101-krem-sufle-dlya-tela-mikrokapsuly-s-olivkovym-maslom-superuvlazhnenie-50-ml.html</v>
      </c>
      <c r="K1954" s="5"/>
    </row>
    <row r="1955" spans="1:11" x14ac:dyDescent="0.25">
      <c r="A1955" s="10">
        <v>2102</v>
      </c>
      <c r="B1955" s="5" t="s">
        <v>6058</v>
      </c>
      <c r="C1955" s="5" t="s">
        <v>3263</v>
      </c>
      <c r="D1955" s="5" t="str">
        <f>HYPERLINK(I1955, C1955)</f>
        <v>Эмульсия для тела укрепляющая с оливковым молочком 250 мл</v>
      </c>
      <c r="E1955" s="5" t="s">
        <v>2703</v>
      </c>
      <c r="F1955" s="11" t="s">
        <v>6250</v>
      </c>
      <c r="G1955" s="6">
        <v>3535</v>
      </c>
      <c r="H1955" t="s">
        <v>3264</v>
      </c>
      <c r="I1955" t="str">
        <f>CONCATENATE("http://opt.sauna-shops.ru/548-9-bannaya-kosmetika/",A1955,"-",H1955,".html")</f>
        <v>http://opt.sauna-shops.ru/548-9-bannaya-kosmetika/2102-emulsiya-dlya-tela-ukreplyayushhaya-s-olivkovym-molochkom-250-ml.html</v>
      </c>
      <c r="J1955" s="2" t="str">
        <f t="shared" si="46"/>
        <v>http://opt.sauna-shops.ru/548-9-bannaya-kosmetika/2102-emulsiya-dlya-tela-ukreplyayushhaya-s-olivkovym-molochkom-250-ml.html</v>
      </c>
      <c r="K1955" s="5"/>
    </row>
    <row r="1956" spans="1:11" x14ac:dyDescent="0.25">
      <c r="A1956" s="10">
        <v>2103</v>
      </c>
      <c r="B1956" s="5" t="s">
        <v>6058</v>
      </c>
      <c r="C1956" s="5" t="s">
        <v>3265</v>
      </c>
      <c r="D1956" s="5" t="str">
        <f>HYPERLINK(I1956, C1956)</f>
        <v>Ароматическая смесь настоев трав Ель 100 мл</v>
      </c>
      <c r="E1956" s="5" t="s">
        <v>2703</v>
      </c>
      <c r="F1956" s="11" t="s">
        <v>6184</v>
      </c>
      <c r="G1956" s="6">
        <v>3595</v>
      </c>
      <c r="H1956" t="s">
        <v>3266</v>
      </c>
      <c r="I1956" t="str">
        <f>CONCATENATE("http://opt.sauna-shops.ru/548-9-bannaya-kosmetika/",A1956,"-",H1956,".html")</f>
        <v>http://opt.sauna-shops.ru/548-9-bannaya-kosmetika/2103-aromaticheskaya-smes-nastoev-trav-el-100-ml.html</v>
      </c>
      <c r="J1956" s="2" t="str">
        <f t="shared" si="46"/>
        <v>http://opt.sauna-shops.ru/548-9-bannaya-kosmetika/2103-aromaticheskaya-smes-nastoev-trav-el-100-ml.html</v>
      </c>
      <c r="K1956" s="5"/>
    </row>
    <row r="1957" spans="1:11" x14ac:dyDescent="0.25">
      <c r="A1957" s="10">
        <v>2104</v>
      </c>
      <c r="B1957" s="5" t="s">
        <v>6058</v>
      </c>
      <c r="C1957" s="5" t="s">
        <v>3267</v>
      </c>
      <c r="D1957" s="5" t="str">
        <f>HYPERLINK(I1957, C1957)</f>
        <v>Ароматическая смесь настоев трав для бани Мята 100 мл</v>
      </c>
      <c r="E1957" s="5" t="s">
        <v>2703</v>
      </c>
      <c r="F1957" s="11" t="s">
        <v>6169</v>
      </c>
      <c r="G1957" s="6">
        <v>3596</v>
      </c>
      <c r="H1957" t="s">
        <v>3268</v>
      </c>
      <c r="I1957" t="str">
        <f>CONCATENATE("http://opt.sauna-shops.ru/548-9-bannaya-kosmetika/",A1957,"-",H1957,".html")</f>
        <v>http://opt.sauna-shops.ru/548-9-bannaya-kosmetika/2104-aromaticheskaya-smes-nastoev-trav-dlya-bani-myata-100-ml.html</v>
      </c>
      <c r="J1957" s="2" t="str">
        <f t="shared" si="46"/>
        <v>http://opt.sauna-shops.ru/548-9-bannaya-kosmetika/2104-aromaticheskaya-smes-nastoev-trav-dlya-bani-myata-100-ml.html</v>
      </c>
      <c r="K1957" s="5"/>
    </row>
    <row r="1958" spans="1:11" x14ac:dyDescent="0.25">
      <c r="A1958" s="10">
        <v>2105</v>
      </c>
      <c r="B1958" s="5" t="s">
        <v>6058</v>
      </c>
      <c r="C1958" s="5" t="s">
        <v>3269</v>
      </c>
      <c r="D1958" s="5" t="str">
        <f>HYPERLINK(I1958, C1958)</f>
        <v>Ароматическая смесь настоев трав Эвкалипт 100 мл</v>
      </c>
      <c r="E1958" s="5" t="s">
        <v>2703</v>
      </c>
      <c r="F1958" s="11" t="s">
        <v>6095</v>
      </c>
      <c r="G1958" s="6">
        <v>3597</v>
      </c>
      <c r="H1958" t="s">
        <v>3270</v>
      </c>
      <c r="I1958" t="str">
        <f>CONCATENATE("http://opt.sauna-shops.ru/548-9-bannaya-kosmetika/",A1958,"-",H1958,".html")</f>
        <v>http://opt.sauna-shops.ru/548-9-bannaya-kosmetika/2105-aromaticheskaya-smes-nastoev-trav-evkalipt-100-ml.html</v>
      </c>
      <c r="J1958" s="2" t="str">
        <f t="shared" si="46"/>
        <v>http://opt.sauna-shops.ru/548-9-bannaya-kosmetika/2105-aromaticheskaya-smes-nastoev-trav-evkalipt-100-ml.html</v>
      </c>
      <c r="K1958" s="5"/>
    </row>
    <row r="1959" spans="1:11" x14ac:dyDescent="0.25">
      <c r="A1959" s="10">
        <v>2106</v>
      </c>
      <c r="B1959" s="5" t="s">
        <v>6058</v>
      </c>
      <c r="C1959" s="5" t="s">
        <v>3271</v>
      </c>
      <c r="D1959" s="5" t="str">
        <f>HYPERLINK(I1959, C1959)</f>
        <v>Ароматическая смесь трав для бани и ванны Можжевельник 100 мл</v>
      </c>
      <c r="E1959" s="5" t="s">
        <v>2703</v>
      </c>
      <c r="F1959" s="11" t="s">
        <v>6169</v>
      </c>
      <c r="G1959" s="6">
        <v>3598</v>
      </c>
      <c r="H1959" t="s">
        <v>3272</v>
      </c>
      <c r="I1959" t="str">
        <f>CONCATENATE("http://opt.sauna-shops.ru/548-9-bannaya-kosmetika/",A1959,"-",H1959,".html")</f>
        <v>http://opt.sauna-shops.ru/548-9-bannaya-kosmetika/2106-aromaticheskaya-smes-trav-dlya-bani-i-vanny-mozhzhevelnik-100-ml.html</v>
      </c>
      <c r="J1959" s="2" t="str">
        <f t="shared" si="46"/>
        <v>http://opt.sauna-shops.ru/548-9-bannaya-kosmetika/2106-aromaticheskaya-smes-trav-dlya-bani-i-vanny-mozhzhevelnik-100-ml.html</v>
      </c>
      <c r="K1959" s="5"/>
    </row>
    <row r="1960" spans="1:11" x14ac:dyDescent="0.25">
      <c r="A1960" s="10">
        <v>2107</v>
      </c>
      <c r="B1960" s="5" t="s">
        <v>6058</v>
      </c>
      <c r="C1960" s="5" t="s">
        <v>3273</v>
      </c>
      <c r="D1960" s="5" t="str">
        <f>HYPERLINK(I1960, C1960)</f>
        <v>Ароматическая смесь трав для бани Апельсин 100 мл</v>
      </c>
      <c r="E1960" s="5" t="s">
        <v>2703</v>
      </c>
      <c r="F1960" s="11" t="s">
        <v>6186</v>
      </c>
      <c r="G1960" s="6">
        <v>3599</v>
      </c>
      <c r="H1960" t="s">
        <v>3274</v>
      </c>
      <c r="I1960" t="str">
        <f>CONCATENATE("http://opt.sauna-shops.ru/548-9-bannaya-kosmetika/",A1960,"-",H1960,".html")</f>
        <v>http://opt.sauna-shops.ru/548-9-bannaya-kosmetika/2107-aromaticheskaya-smes-trav-dlya-bani-apelsin-100-ml.html</v>
      </c>
      <c r="J1960" s="2" t="str">
        <f t="shared" si="46"/>
        <v>http://opt.sauna-shops.ru/548-9-bannaya-kosmetika/2107-aromaticheskaya-smes-trav-dlya-bani-apelsin-100-ml.html</v>
      </c>
      <c r="K1960" s="5"/>
    </row>
    <row r="1961" spans="1:11" x14ac:dyDescent="0.25">
      <c r="A1961" s="10">
        <v>2108</v>
      </c>
      <c r="B1961" s="5" t="s">
        <v>6058</v>
      </c>
      <c r="C1961" s="5" t="s">
        <v>3275</v>
      </c>
      <c r="D1961" s="5" t="str">
        <f>HYPERLINK(I1961, C1961)</f>
        <v>Ароматическая смесь трав для бани Долина Здоровья 100 мл</v>
      </c>
      <c r="E1961" s="5" t="s">
        <v>2703</v>
      </c>
      <c r="F1961" s="11" t="s">
        <v>6097</v>
      </c>
      <c r="G1961" s="6">
        <v>3600</v>
      </c>
      <c r="H1961" t="s">
        <v>3276</v>
      </c>
      <c r="I1961" t="str">
        <f>CONCATENATE("http://opt.sauna-shops.ru/548-9-bannaya-kosmetika/",A1961,"-",H1961,".html")</f>
        <v>http://opt.sauna-shops.ru/548-9-bannaya-kosmetika/2108-aromaticheskaya-smes-trav-dlya-bani-dolina-zdorovya-100-ml.html</v>
      </c>
      <c r="J1961" s="2" t="str">
        <f t="shared" si="46"/>
        <v>http://opt.sauna-shops.ru/548-9-bannaya-kosmetika/2108-aromaticheskaya-smes-trav-dlya-bani-dolina-zdorovya-100-ml.html</v>
      </c>
      <c r="K1961" s="5"/>
    </row>
    <row r="1962" spans="1:11" x14ac:dyDescent="0.25">
      <c r="A1962" s="10">
        <v>2109</v>
      </c>
      <c r="B1962" s="5" t="s">
        <v>6058</v>
      </c>
      <c r="C1962" s="5" t="s">
        <v>3277</v>
      </c>
      <c r="D1962" s="5" t="str">
        <f>HYPERLINK(I1962, C1962)</f>
        <v>Ароматическая смесь трав для бани Долина покоя (душица, эвкалипт, полынь) 100 мл.</v>
      </c>
      <c r="E1962" s="5" t="s">
        <v>2703</v>
      </c>
      <c r="F1962" s="11" t="s">
        <v>6097</v>
      </c>
      <c r="G1962" s="6">
        <v>3601</v>
      </c>
      <c r="H1962" t="s">
        <v>3278</v>
      </c>
      <c r="I1962" t="str">
        <f>CONCATENATE("http://opt.sauna-shops.ru/548-9-bannaya-kosmetika/",A1962,"-",H1962,".html")</f>
        <v>http://opt.sauna-shops.ru/548-9-bannaya-kosmetika/2109-aromaticheskaya-smes-trav-dlya-bani-dolina-pokoya-dushica-evkalipt-polyn-100-ml.html</v>
      </c>
      <c r="J1962" s="2" t="str">
        <f t="shared" si="46"/>
        <v>http://opt.sauna-shops.ru/548-9-bannaya-kosmetika/2109-aromaticheskaya-smes-trav-dlya-bani-dolina-pokoya-dushica-evkalipt-polyn-100-ml.html</v>
      </c>
      <c r="K1962" s="5"/>
    </row>
    <row r="1963" spans="1:11" x14ac:dyDescent="0.25">
      <c r="A1963" s="10">
        <v>2110</v>
      </c>
      <c r="B1963" s="5" t="s">
        <v>6058</v>
      </c>
      <c r="C1963" s="5" t="s">
        <v>3279</v>
      </c>
      <c r="D1963" s="5" t="str">
        <f>HYPERLINK(I1963, C1963)</f>
        <v>Ароматическая смесь трав для бани Долина Силы (мята, шалфей, пихта) 100 мл</v>
      </c>
      <c r="E1963" s="5" t="s">
        <v>2703</v>
      </c>
      <c r="F1963" s="11" t="s">
        <v>6097</v>
      </c>
      <c r="G1963" s="6">
        <v>3602</v>
      </c>
      <c r="H1963" t="s">
        <v>3280</v>
      </c>
      <c r="I1963" t="str">
        <f>CONCATENATE("http://opt.sauna-shops.ru/548-9-bannaya-kosmetika/",A1963,"-",H1963,".html")</f>
        <v>http://opt.sauna-shops.ru/548-9-bannaya-kosmetika/2110-aromaticheskaya-smes-trav-dlya-bani-dolina-sily-myata-shalfej-pikhta-100-ml.html</v>
      </c>
      <c r="J1963" s="2" t="str">
        <f t="shared" si="46"/>
        <v>http://opt.sauna-shops.ru/548-9-bannaya-kosmetika/2110-aromaticheskaya-smes-trav-dlya-bani-dolina-sily-myata-shalfej-pikhta-100-ml.html</v>
      </c>
      <c r="K1963" s="5"/>
    </row>
    <row r="1964" spans="1:11" x14ac:dyDescent="0.25">
      <c r="A1964" s="10">
        <v>2111</v>
      </c>
      <c r="B1964" s="5" t="s">
        <v>6058</v>
      </c>
      <c r="C1964" s="5" t="s">
        <v>3281</v>
      </c>
      <c r="D1964" s="5" t="str">
        <f>HYPERLINK(I1964, C1964)</f>
        <v>Ароматическая смесь трав для бани Душица 100 мл</v>
      </c>
      <c r="E1964" s="5" t="s">
        <v>2703</v>
      </c>
      <c r="F1964" s="11" t="s">
        <v>6097</v>
      </c>
      <c r="G1964" s="6">
        <v>3603</v>
      </c>
      <c r="H1964" t="s">
        <v>3282</v>
      </c>
      <c r="I1964" t="str">
        <f>CONCATENATE("http://opt.sauna-shops.ru/548-9-bannaya-kosmetika/",A1964,"-",H1964,".html")</f>
        <v>http://opt.sauna-shops.ru/548-9-bannaya-kosmetika/2111-aromaticheskaya-smes-trav-dlya-bani-dushica-100-ml.html</v>
      </c>
      <c r="J1964" s="2" t="str">
        <f t="shared" si="46"/>
        <v>http://opt.sauna-shops.ru/548-9-bannaya-kosmetika/2111-aromaticheskaya-smes-trav-dlya-bani-dushica-100-ml.html</v>
      </c>
      <c r="K1964" s="5"/>
    </row>
    <row r="1965" spans="1:11" x14ac:dyDescent="0.25">
      <c r="A1965" s="10">
        <v>2112</v>
      </c>
      <c r="B1965" s="5" t="s">
        <v>6058</v>
      </c>
      <c r="C1965" s="5" t="s">
        <v>3283</v>
      </c>
      <c r="D1965" s="5" t="str">
        <f>HYPERLINK(I1965, C1965)</f>
        <v>Ароматическая смесь трав для бани и сауны Мелисса 100 мл</v>
      </c>
      <c r="E1965" s="5" t="s">
        <v>2703</v>
      </c>
      <c r="F1965" s="11" t="s">
        <v>6097</v>
      </c>
      <c r="G1965" s="6">
        <v>3604</v>
      </c>
      <c r="H1965" t="s">
        <v>3284</v>
      </c>
      <c r="I1965" t="str">
        <f>CONCATENATE("http://opt.sauna-shops.ru/548-9-bannaya-kosmetika/",A1965,"-",H1965,".html")</f>
        <v>http://opt.sauna-shops.ru/548-9-bannaya-kosmetika/2112-aromaticheskaya-smes-trav-dlya-bani-i-sauny-melissa-100-ml.html</v>
      </c>
      <c r="J1965" s="2" t="str">
        <f t="shared" si="46"/>
        <v>http://opt.sauna-shops.ru/548-9-bannaya-kosmetika/2112-aromaticheskaya-smes-trav-dlya-bani-i-sauny-melissa-100-ml.html</v>
      </c>
      <c r="K1965" s="5"/>
    </row>
    <row r="1966" spans="1:11" x14ac:dyDescent="0.25">
      <c r="A1966" s="10">
        <v>2113</v>
      </c>
      <c r="B1966" s="5" t="s">
        <v>6058</v>
      </c>
      <c r="C1966" s="5" t="s">
        <v>3285</v>
      </c>
      <c r="D1966" s="5" t="str">
        <f>HYPERLINK(I1966, C1966)</f>
        <v>Ароматическая смесь трав для бани Пихта 100 мл</v>
      </c>
      <c r="E1966" s="5" t="s">
        <v>2703</v>
      </c>
      <c r="F1966" s="11" t="s">
        <v>6169</v>
      </c>
      <c r="G1966" s="6">
        <v>3605</v>
      </c>
      <c r="H1966" t="s">
        <v>3286</v>
      </c>
      <c r="I1966" t="str">
        <f>CONCATENATE("http://opt.sauna-shops.ru/548-9-bannaya-kosmetika/",A1966,"-",H1966,".html")</f>
        <v>http://opt.sauna-shops.ru/548-9-bannaya-kosmetika/2113-aromaticheskaya-smes-trav-dlya-bani-pikhta-100-ml.html</v>
      </c>
      <c r="J1966" s="2" t="str">
        <f t="shared" si="46"/>
        <v>http://opt.sauna-shops.ru/548-9-bannaya-kosmetika/2113-aromaticheskaya-smes-trav-dlya-bani-pikhta-100-ml.html</v>
      </c>
      <c r="K1966" s="5"/>
    </row>
    <row r="1967" spans="1:11" x14ac:dyDescent="0.25">
      <c r="A1967" s="10">
        <v>2114</v>
      </c>
      <c r="B1967" s="5" t="s">
        <v>6058</v>
      </c>
      <c r="C1967" s="5" t="s">
        <v>3287</v>
      </c>
      <c r="D1967" s="5" t="str">
        <f>HYPERLINK(I1967, C1967)</f>
        <v>Ароматическая смесь трав для бани Сосна 100 мл</v>
      </c>
      <c r="E1967" s="5" t="s">
        <v>2703</v>
      </c>
      <c r="F1967" s="11" t="s">
        <v>6169</v>
      </c>
      <c r="G1967" s="6">
        <v>3607</v>
      </c>
      <c r="H1967" t="s">
        <v>3288</v>
      </c>
      <c r="I1967" t="str">
        <f>CONCATENATE("http://opt.sauna-shops.ru/548-9-bannaya-kosmetika/",A1967,"-",H1967,".html")</f>
        <v>http://opt.sauna-shops.ru/548-9-bannaya-kosmetika/2114-aromaticheskaya-smes-trav-dlya-bani-sosna-100-ml.html</v>
      </c>
      <c r="J1967" s="2" t="str">
        <f t="shared" si="46"/>
        <v>http://opt.sauna-shops.ru/548-9-bannaya-kosmetika/2114-aromaticheskaya-smes-trav-dlya-bani-sosna-100-ml.html</v>
      </c>
      <c r="K1967" s="5"/>
    </row>
    <row r="1968" spans="1:11" x14ac:dyDescent="0.25">
      <c r="A1968" s="10">
        <v>2115</v>
      </c>
      <c r="B1968" s="5" t="s">
        <v>6058</v>
      </c>
      <c r="C1968" s="5" t="s">
        <v>3289</v>
      </c>
      <c r="D1968" s="5" t="str">
        <f>HYPERLINK(I1968, C1968)</f>
        <v>Ароматическая смесь трав для бани Чабрец 100 мл</v>
      </c>
      <c r="E1968" s="5" t="s">
        <v>2703</v>
      </c>
      <c r="F1968" s="11" t="s">
        <v>6097</v>
      </c>
      <c r="G1968" s="6">
        <v>3611</v>
      </c>
      <c r="H1968" t="s">
        <v>3290</v>
      </c>
      <c r="I1968" t="str">
        <f>CONCATENATE("http://opt.sauna-shops.ru/548-9-bannaya-kosmetika/",A1968,"-",H1968,".html")</f>
        <v>http://opt.sauna-shops.ru/548-9-bannaya-kosmetika/2115-aromaticheskaya-smes-trav-dlya-bani-chabrec-100-ml.html</v>
      </c>
      <c r="J1968" s="2" t="str">
        <f t="shared" si="46"/>
        <v>http://opt.sauna-shops.ru/548-9-bannaya-kosmetika/2115-aromaticheskaya-smes-trav-dlya-bani-chabrec-100-ml.html</v>
      </c>
      <c r="K1968" s="5"/>
    </row>
    <row r="1969" spans="1:11" x14ac:dyDescent="0.25">
      <c r="A1969" s="10">
        <v>2116</v>
      </c>
      <c r="B1969" s="5" t="s">
        <v>6058</v>
      </c>
      <c r="C1969" s="5" t="s">
        <v>3291</v>
      </c>
      <c r="D1969" s="5" t="str">
        <f>HYPERLINK(I1969, C1969)</f>
        <v>Ароматическая смесь трав для бани Шалфей 100 мл</v>
      </c>
      <c r="E1969" s="5" t="s">
        <v>2703</v>
      </c>
      <c r="F1969" s="11" t="s">
        <v>6160</v>
      </c>
      <c r="G1969" s="6">
        <v>3612</v>
      </c>
      <c r="H1969" t="s">
        <v>3292</v>
      </c>
      <c r="I1969" t="str">
        <f>CONCATENATE("http://opt.sauna-shops.ru/548-9-bannaya-kosmetika/",A1969,"-",H1969,".html")</f>
        <v>http://opt.sauna-shops.ru/548-9-bannaya-kosmetika/2116-aromaticheskaya-smes-trav-dlya-bani-shalfej-100-ml.html</v>
      </c>
      <c r="J1969" s="2" t="str">
        <f t="shared" si="46"/>
        <v>http://opt.sauna-shops.ru/548-9-bannaya-kosmetika/2116-aromaticheskaya-smes-trav-dlya-bani-shalfej-100-ml.html</v>
      </c>
      <c r="K1969" s="5"/>
    </row>
    <row r="1970" spans="1:11" x14ac:dyDescent="0.25">
      <c r="A1970" s="10">
        <v>2117</v>
      </c>
      <c r="B1970" s="5" t="s">
        <v>6058</v>
      </c>
      <c r="C1970" s="5" t="s">
        <v>3293</v>
      </c>
      <c r="D1970" s="5" t="str">
        <f>HYPERLINK(I1970, C1970)</f>
        <v>Солевая грелка наколенник</v>
      </c>
      <c r="E1970" s="5" t="s">
        <v>2703</v>
      </c>
      <c r="F1970" s="11" t="s">
        <v>6073</v>
      </c>
      <c r="G1970" s="6">
        <v>3669</v>
      </c>
      <c r="H1970" t="s">
        <v>3294</v>
      </c>
      <c r="I1970" t="str">
        <f>CONCATENATE("http://opt.sauna-shops.ru/548-9-bannaya-kosmetika/",A1970,"-",H1970,".html")</f>
        <v>http://opt.sauna-shops.ru/548-9-bannaya-kosmetika/2117-solevaya-grelka-nakolennik.html</v>
      </c>
      <c r="J1970" s="2" t="str">
        <f t="shared" ref="J1970:J2033" si="47">HYPERLINK(I1970)</f>
        <v>http://opt.sauna-shops.ru/548-9-bannaya-kosmetika/2117-solevaya-grelka-nakolennik.html</v>
      </c>
      <c r="K1970" s="5"/>
    </row>
    <row r="1971" spans="1:11" x14ac:dyDescent="0.25">
      <c r="A1971" s="10">
        <v>2118</v>
      </c>
      <c r="B1971" s="5" t="s">
        <v>6058</v>
      </c>
      <c r="C1971" s="5" t="s">
        <v>3295</v>
      </c>
      <c r="D1971" s="5" t="str">
        <f>HYPERLINK(I1971, C1971)</f>
        <v>Солевая грелка Божья коровка""</v>
      </c>
      <c r="E1971" s="5" t="s">
        <v>2703</v>
      </c>
      <c r="F1971" s="11" t="s">
        <v>6064</v>
      </c>
      <c r="G1971" s="6">
        <v>3670</v>
      </c>
      <c r="H1971" t="s">
        <v>3296</v>
      </c>
      <c r="I1971" t="str">
        <f>CONCATENATE("http://opt.sauna-shops.ru/548-9-bannaya-kosmetika/",A1971,"-",H1971,".html")</f>
        <v>http://opt.sauna-shops.ru/548-9-bannaya-kosmetika/2118-solevaya-grelka-bozhya-korovka.html</v>
      </c>
      <c r="J1971" s="2" t="str">
        <f t="shared" si="47"/>
        <v>http://opt.sauna-shops.ru/548-9-bannaya-kosmetika/2118-solevaya-grelka-bozhya-korovka.html</v>
      </c>
      <c r="K1971" s="5"/>
    </row>
    <row r="1972" spans="1:11" x14ac:dyDescent="0.25">
      <c r="A1972" s="10">
        <v>2119</v>
      </c>
      <c r="B1972" s="5" t="s">
        <v>6058</v>
      </c>
      <c r="C1972" s="5" t="s">
        <v>3297</v>
      </c>
      <c r="D1972" s="5" t="str">
        <f>HYPERLINK(I1972, C1972)</f>
        <v>Солевая грелка Звезда морская""</v>
      </c>
      <c r="E1972" s="5" t="s">
        <v>2703</v>
      </c>
      <c r="F1972" s="11" t="s">
        <v>6065</v>
      </c>
      <c r="G1972" s="6">
        <v>3671</v>
      </c>
      <c r="H1972" t="s">
        <v>3298</v>
      </c>
      <c r="I1972" t="str">
        <f>CONCATENATE("http://opt.sauna-shops.ru/548-9-bannaya-kosmetika/",A1972,"-",H1972,".html")</f>
        <v>http://opt.sauna-shops.ru/548-9-bannaya-kosmetika/2119-solevaya-grelka-zvezda-morskaya.html</v>
      </c>
      <c r="J1972" s="2" t="str">
        <f t="shared" si="47"/>
        <v>http://opt.sauna-shops.ru/548-9-bannaya-kosmetika/2119-solevaya-grelka-zvezda-morskaya.html</v>
      </c>
      <c r="K1972" s="5"/>
    </row>
    <row r="1973" spans="1:11" x14ac:dyDescent="0.25">
      <c r="A1973" s="10">
        <v>2120</v>
      </c>
      <c r="B1973" s="5" t="s">
        <v>6058</v>
      </c>
      <c r="C1973" s="5" t="s">
        <v>3299</v>
      </c>
      <c r="D1973" s="5" t="str">
        <f>HYPERLINK(I1973, C1973)</f>
        <v>Солевая грелка Полумесяц""</v>
      </c>
      <c r="E1973" s="5" t="s">
        <v>2703</v>
      </c>
      <c r="F1973" s="11" t="s">
        <v>6065</v>
      </c>
      <c r="G1973" s="6">
        <v>3672</v>
      </c>
      <c r="H1973" t="s">
        <v>3300</v>
      </c>
      <c r="I1973" t="str">
        <f>CONCATENATE("http://opt.sauna-shops.ru/548-9-bannaya-kosmetika/",A1973,"-",H1973,".html")</f>
        <v>http://opt.sauna-shops.ru/548-9-bannaya-kosmetika/2120-solevaya-grelka-polumesyac.html</v>
      </c>
      <c r="J1973" s="2" t="str">
        <f t="shared" si="47"/>
        <v>http://opt.sauna-shops.ru/548-9-bannaya-kosmetika/2120-solevaya-grelka-polumesyac.html</v>
      </c>
      <c r="K1973" s="5"/>
    </row>
    <row r="1974" spans="1:11" x14ac:dyDescent="0.25">
      <c r="A1974" s="10">
        <v>2121</v>
      </c>
      <c r="B1974" s="5" t="s">
        <v>6058</v>
      </c>
      <c r="C1974" s="5" t="s">
        <v>3301</v>
      </c>
      <c r="D1974" s="5" t="str">
        <f>HYPERLINK(I1974, C1974)</f>
        <v>Бальзам для тела питательный 225 гр Флоралис</v>
      </c>
      <c r="E1974" s="5" t="s">
        <v>2703</v>
      </c>
      <c r="F1974" s="11" t="s">
        <v>6166</v>
      </c>
      <c r="G1974" s="6">
        <v>3676</v>
      </c>
      <c r="H1974" t="s">
        <v>3302</v>
      </c>
      <c r="I1974" t="str">
        <f>CONCATENATE("http://opt.sauna-shops.ru/548-9-bannaya-kosmetika/",A1974,"-",H1974,".html")</f>
        <v>http://opt.sauna-shops.ru/548-9-bannaya-kosmetika/2121-balzam-dlya-tela-pitatelnyj-225-gr-floralis.html</v>
      </c>
      <c r="J1974" s="2" t="str">
        <f t="shared" si="47"/>
        <v>http://opt.sauna-shops.ru/548-9-bannaya-kosmetika/2121-balzam-dlya-tela-pitatelnyj-225-gr-floralis.html</v>
      </c>
      <c r="K1974" s="5"/>
    </row>
    <row r="1975" spans="1:11" x14ac:dyDescent="0.25">
      <c r="A1975" s="10">
        <v>2122</v>
      </c>
      <c r="B1975" s="5" t="s">
        <v>6058</v>
      </c>
      <c r="C1975" s="5" t="s">
        <v>3303</v>
      </c>
      <c r="D1975" s="5" t="str">
        <f>HYPERLINK(I1975, C1975)</f>
        <v>Бальзам для тела увлажняющий 225 гр Флоралис</v>
      </c>
      <c r="E1975" s="5" t="s">
        <v>2703</v>
      </c>
      <c r="F1975" s="11" t="s">
        <v>6166</v>
      </c>
      <c r="G1975" s="6">
        <v>3677</v>
      </c>
      <c r="H1975" t="s">
        <v>3304</v>
      </c>
      <c r="I1975" t="str">
        <f>CONCATENATE("http://opt.sauna-shops.ru/548-9-bannaya-kosmetika/",A1975,"-",H1975,".html")</f>
        <v>http://opt.sauna-shops.ru/548-9-bannaya-kosmetika/2122-balzam-dlya-tela-uvlazhnyayushhij-225-gr-floralis.html</v>
      </c>
      <c r="J1975" s="2" t="str">
        <f t="shared" si="47"/>
        <v>http://opt.sauna-shops.ru/548-9-bannaya-kosmetika/2122-balzam-dlya-tela-uvlazhnyayushhij-225-gr-floralis.html</v>
      </c>
      <c r="K1975" s="5"/>
    </row>
    <row r="1976" spans="1:11" x14ac:dyDescent="0.25">
      <c r="A1976" s="10">
        <v>2123</v>
      </c>
      <c r="B1976" s="5" t="s">
        <v>6058</v>
      </c>
      <c r="C1976" s="5" t="s">
        <v>3305</v>
      </c>
      <c r="D1976" s="5" t="str">
        <f>HYPERLINK(I1976, C1976)</f>
        <v>Крем-мусс для тела лифтинг антицеллюлит 225 гр Флоралис</v>
      </c>
      <c r="E1976" s="5" t="s">
        <v>2703</v>
      </c>
      <c r="F1976" s="11" t="s">
        <v>6166</v>
      </c>
      <c r="G1976" s="6">
        <v>3678</v>
      </c>
      <c r="H1976" t="s">
        <v>3306</v>
      </c>
      <c r="I1976" t="str">
        <f>CONCATENATE("http://opt.sauna-shops.ru/548-9-bannaya-kosmetika/",A1976,"-",H1976,".html")</f>
        <v>http://opt.sauna-shops.ru/548-9-bannaya-kosmetika/2123-krem-muss-dlya-tela-lifting-anticellyulit-225-gr-floralis.html</v>
      </c>
      <c r="J1976" s="2" t="str">
        <f t="shared" si="47"/>
        <v>http://opt.sauna-shops.ru/548-9-bannaya-kosmetika/2123-krem-muss-dlya-tela-lifting-anticellyulit-225-gr-floralis.html</v>
      </c>
      <c r="K1976" s="5"/>
    </row>
    <row r="1977" spans="1:11" x14ac:dyDescent="0.25">
      <c r="A1977" s="10">
        <v>2124</v>
      </c>
      <c r="B1977" s="5" t="s">
        <v>6058</v>
      </c>
      <c r="C1977" s="5" t="s">
        <v>3307</v>
      </c>
      <c r="D1977" s="5" t="str">
        <f>HYPERLINK(I1977, C1977)</f>
        <v>Крем-мусс для тела омолаживающий 225 гр Флорилис</v>
      </c>
      <c r="E1977" s="5" t="s">
        <v>2703</v>
      </c>
      <c r="F1977" s="11" t="s">
        <v>6166</v>
      </c>
      <c r="G1977" s="6">
        <v>3679</v>
      </c>
      <c r="H1977" t="s">
        <v>3308</v>
      </c>
      <c r="I1977" t="str">
        <f>CONCATENATE("http://opt.sauna-shops.ru/548-9-bannaya-kosmetika/",A1977,"-",H1977,".html")</f>
        <v>http://opt.sauna-shops.ru/548-9-bannaya-kosmetika/2124-krem-muss-dlya-tela-omolazhivayushhij-225-gr-florilis.html</v>
      </c>
      <c r="J1977" s="2" t="str">
        <f t="shared" si="47"/>
        <v>http://opt.sauna-shops.ru/548-9-bannaya-kosmetika/2124-krem-muss-dlya-tela-omolazhivayushhij-225-gr-florilis.html</v>
      </c>
      <c r="K1977" s="5"/>
    </row>
    <row r="1978" spans="1:11" x14ac:dyDescent="0.25">
      <c r="A1978" s="10">
        <v>2125</v>
      </c>
      <c r="B1978" s="5" t="s">
        <v>6058</v>
      </c>
      <c r="C1978" s="5" t="s">
        <v>3309</v>
      </c>
      <c r="D1978" s="5" t="str">
        <f>HYPERLINK(I1978, C1978)</f>
        <v>Активная черная шунгитовая маска для густоты и роста волос 220 мл</v>
      </c>
      <c r="E1978" s="5" t="s">
        <v>2703</v>
      </c>
      <c r="F1978" s="11" t="s">
        <v>6094</v>
      </c>
      <c r="G1978" s="6">
        <v>3691</v>
      </c>
      <c r="H1978" t="s">
        <v>3310</v>
      </c>
      <c r="I1978" t="str">
        <f>CONCATENATE("http://opt.sauna-shops.ru/548-9-bannaya-kosmetika/",A1978,"-",H1978,".html")</f>
        <v>http://opt.sauna-shops.ru/548-9-bannaya-kosmetika/2125-aktivnaya-chernaya-shungitovaya-maska-dlya-gustoty-i-rosta-volos-220-ml.html</v>
      </c>
      <c r="J1978" s="2" t="str">
        <f t="shared" si="47"/>
        <v>http://opt.sauna-shops.ru/548-9-bannaya-kosmetika/2125-aktivnaya-chernaya-shungitovaya-maska-dlya-gustoty-i-rosta-volos-220-ml.html</v>
      </c>
      <c r="K1978" s="5"/>
    </row>
    <row r="1979" spans="1:11" x14ac:dyDescent="0.25">
      <c r="A1979" s="10">
        <v>2126</v>
      </c>
      <c r="B1979" s="5" t="s">
        <v>6058</v>
      </c>
      <c r="C1979" s="5" t="s">
        <v>3311</v>
      </c>
      <c r="D1979" s="5" t="str">
        <f>HYPERLINK(I1979, C1979)</f>
        <v>Интенсивная кератино-шунгитовая маска для восстановления и блеска волос 220 мл 90705</v>
      </c>
      <c r="E1979" s="5" t="s">
        <v>2703</v>
      </c>
      <c r="F1979" s="11" t="s">
        <v>6094</v>
      </c>
      <c r="G1979" s="7">
        <v>936992909705</v>
      </c>
      <c r="H1979" t="s">
        <v>3312</v>
      </c>
      <c r="I1979" t="str">
        <f>CONCATENATE("http://opt.sauna-shops.ru/548-9-bannaya-kosmetika/",A1979,"-",H1979,".html")</f>
        <v>http://opt.sauna-shops.ru/548-9-bannaya-kosmetika/2126-intensivnaya-keratino-shungitovaya-maska-dlya-vosstanovleniya-i-bleska-volos-220-ml-90705.html</v>
      </c>
      <c r="J1979" s="2" t="str">
        <f t="shared" si="47"/>
        <v>http://opt.sauna-shops.ru/548-9-bannaya-kosmetika/2126-intensivnaya-keratino-shungitovaya-maska-dlya-vosstanovleniya-i-bleska-volos-220-ml-90705.html</v>
      </c>
      <c r="K1979" s="5"/>
    </row>
    <row r="1980" spans="1:11" x14ac:dyDescent="0.25">
      <c r="A1980" s="10">
        <v>2127</v>
      </c>
      <c r="B1980" s="5" t="s">
        <v>6058</v>
      </c>
      <c r="C1980" s="5" t="s">
        <v>3313</v>
      </c>
      <c r="D1980" s="5" t="str">
        <f>HYPERLINK(I1980, C1980)</f>
        <v>Шунгит особый черный шампунь для нормальных волос  15 мл</v>
      </c>
      <c r="E1980" s="5" t="s">
        <v>2703</v>
      </c>
      <c r="F1980" s="11" t="s">
        <v>6190</v>
      </c>
      <c r="G1980" s="6">
        <v>3800</v>
      </c>
      <c r="H1980" t="s">
        <v>3314</v>
      </c>
      <c r="I1980" t="str">
        <f>CONCATENATE("http://opt.sauna-shops.ru/548-9-bannaya-kosmetika/",A1980,"-",H1980,".html")</f>
        <v>http://opt.sauna-shops.ru/548-9-bannaya-kosmetika/2127-shungit-osobyj-chernyj-shampun-dlya-normalnykh-volos-15-ml.html</v>
      </c>
      <c r="J1980" s="2" t="str">
        <f t="shared" si="47"/>
        <v>http://opt.sauna-shops.ru/548-9-bannaya-kosmetika/2127-shungit-osobyj-chernyj-shampun-dlya-normalnykh-volos-15-ml.html</v>
      </c>
      <c r="K1980" s="5"/>
    </row>
    <row r="1981" spans="1:11" x14ac:dyDescent="0.25">
      <c r="A1981" s="10">
        <v>2128</v>
      </c>
      <c r="B1981" s="5" t="s">
        <v>6058</v>
      </c>
      <c r="C1981" s="5" t="s">
        <v>3315</v>
      </c>
      <c r="D1981" s="5" t="str">
        <f>HYPERLINK(I1981, C1981)</f>
        <v>Золотой Шелк Шампунь с кондиционером  только для мужчин ( Профилактика облысения) Объем 250 мл</v>
      </c>
      <c r="E1981" s="5" t="s">
        <v>2703</v>
      </c>
      <c r="F1981" s="11" t="s">
        <v>6250</v>
      </c>
      <c r="G1981" s="6">
        <v>3837</v>
      </c>
      <c r="H1981" t="s">
        <v>3316</v>
      </c>
      <c r="I1981" t="str">
        <f>CONCATENATE("http://opt.sauna-shops.ru/548-9-bannaya-kosmetika/",A1981,"-",H1981,".html")</f>
        <v>http://opt.sauna-shops.ru/548-9-bannaya-kosmetika/2128-zolotoj-shelk-shampun-s-kondicionerom-tolko-dlya-muzhchin-profilaktika-oblyseniya-obem-250-ml.html</v>
      </c>
      <c r="J1981" s="2" t="str">
        <f t="shared" si="47"/>
        <v>http://opt.sauna-shops.ru/548-9-bannaya-kosmetika/2128-zolotoj-shelk-shampun-s-kondicionerom-tolko-dlya-muzhchin-profilaktika-oblyseniya-obem-250-ml.html</v>
      </c>
      <c r="K1981" s="5"/>
    </row>
    <row r="1982" spans="1:11" x14ac:dyDescent="0.25">
      <c r="A1982" s="10">
        <v>2129</v>
      </c>
      <c r="B1982" s="5" t="s">
        <v>6058</v>
      </c>
      <c r="C1982" s="5" t="s">
        <v>3317</v>
      </c>
      <c r="D1982" s="5" t="str">
        <f>HYPERLINK(I1982, C1982)</f>
        <v>Крем-бальзам для ног на шунгитовой воде с конским каштаном</v>
      </c>
      <c r="E1982" s="5" t="s">
        <v>2703</v>
      </c>
      <c r="F1982" s="11" t="s">
        <v>6094</v>
      </c>
      <c r="G1982" s="6">
        <v>3850</v>
      </c>
      <c r="H1982" t="s">
        <v>3318</v>
      </c>
      <c r="I1982" t="str">
        <f>CONCATENATE("http://opt.sauna-shops.ru/548-9-bannaya-kosmetika/",A1982,"-",H1982,".html")</f>
        <v>http://opt.sauna-shops.ru/548-9-bannaya-kosmetika/2129-krem-balzam-dlya-nog-na-shungitovoj-vode-s-konskim-kashtanom.html</v>
      </c>
      <c r="J1982" s="2" t="str">
        <f t="shared" si="47"/>
        <v>http://opt.sauna-shops.ru/548-9-bannaya-kosmetika/2129-krem-balzam-dlya-nog-na-shungitovoj-vode-s-konskim-kashtanom.html</v>
      </c>
      <c r="K1982" s="5"/>
    </row>
    <row r="1983" spans="1:11" x14ac:dyDescent="0.25">
      <c r="A1983" s="10">
        <v>2130</v>
      </c>
      <c r="B1983" s="5" t="s">
        <v>6058</v>
      </c>
      <c r="C1983" s="5" t="s">
        <v>3319</v>
      </c>
      <c r="D1983" s="5" t="str">
        <f>HYPERLINK(I1983, C1983)</f>
        <v>Крем-бальзам для ног на шунгитовой воде с маслом пшеницы</v>
      </c>
      <c r="E1983" s="5" t="s">
        <v>2703</v>
      </c>
      <c r="F1983" s="11" t="s">
        <v>6094</v>
      </c>
      <c r="G1983" s="6">
        <v>3851</v>
      </c>
      <c r="H1983" t="s">
        <v>3320</v>
      </c>
      <c r="I1983" t="str">
        <f>CONCATENATE("http://opt.sauna-shops.ru/548-9-bannaya-kosmetika/",A1983,"-",H1983,".html")</f>
        <v>http://opt.sauna-shops.ru/548-9-bannaya-kosmetika/2130-krem-balzam-dlya-nog-na-shungitovoj-vode-s-maslom-pshenicy.html</v>
      </c>
      <c r="J1983" s="2" t="str">
        <f t="shared" si="47"/>
        <v>http://opt.sauna-shops.ru/548-9-bannaya-kosmetika/2130-krem-balzam-dlya-nog-na-shungitovoj-vode-s-maslom-pshenicy.html</v>
      </c>
      <c r="K1983" s="5"/>
    </row>
    <row r="1984" spans="1:11" x14ac:dyDescent="0.25">
      <c r="A1984" s="10">
        <v>2131</v>
      </c>
      <c r="B1984" s="5" t="s">
        <v>6058</v>
      </c>
      <c r="C1984" s="5" t="s">
        <v>3321</v>
      </c>
      <c r="D1984" s="5" t="str">
        <f>HYPERLINK(I1984, C1984)</f>
        <v>Крем-бальзам для ног на шунгитовой воде с экстрактом ромашки</v>
      </c>
      <c r="E1984" s="5" t="s">
        <v>2703</v>
      </c>
      <c r="F1984" s="11" t="s">
        <v>6082</v>
      </c>
      <c r="G1984" s="6">
        <v>3853</v>
      </c>
      <c r="H1984" t="s">
        <v>3322</v>
      </c>
      <c r="I1984" t="str">
        <f>CONCATENATE("http://opt.sauna-shops.ru/548-9-bannaya-kosmetika/",A1984,"-",H1984,".html")</f>
        <v>http://opt.sauna-shops.ru/548-9-bannaya-kosmetika/2131-krem-balzam-dlya-nog-na-shungitovoj-vode-s-ekstraktom-romashki.html</v>
      </c>
      <c r="J1984" s="2" t="str">
        <f t="shared" si="47"/>
        <v>http://opt.sauna-shops.ru/548-9-bannaya-kosmetika/2131-krem-balzam-dlya-nog-na-shungitovoj-vode-s-ekstraktom-romashki.html</v>
      </c>
      <c r="K1984" s="5"/>
    </row>
    <row r="1985" spans="1:11" x14ac:dyDescent="0.25">
      <c r="A1985" s="10">
        <v>2132</v>
      </c>
      <c r="B1985" s="5" t="s">
        <v>6058</v>
      </c>
      <c r="C1985" s="5" t="s">
        <v>3323</v>
      </c>
      <c r="D1985" s="5" t="str">
        <f>HYPERLINK(I1985, C1985)</f>
        <v>Крем-бальзам для рук на шунгитовой воде с соком алоэ</v>
      </c>
      <c r="E1985" s="5" t="s">
        <v>2703</v>
      </c>
      <c r="F1985" s="11" t="s">
        <v>6094</v>
      </c>
      <c r="G1985" s="6">
        <v>3854</v>
      </c>
      <c r="H1985" t="s">
        <v>3324</v>
      </c>
      <c r="I1985" t="str">
        <f>CONCATENATE("http://opt.sauna-shops.ru/548-9-bannaya-kosmetika/",A1985,"-",H1985,".html")</f>
        <v>http://opt.sauna-shops.ru/548-9-bannaya-kosmetika/2132-krem-balzam-dlya-ruk-na-shungitovoj-vode-s-sokom-aloe.html</v>
      </c>
      <c r="J1985" s="2" t="str">
        <f t="shared" si="47"/>
        <v>http://opt.sauna-shops.ru/548-9-bannaya-kosmetika/2132-krem-balzam-dlya-ruk-na-shungitovoj-vode-s-sokom-aloe.html</v>
      </c>
      <c r="K1985" s="5"/>
    </row>
    <row r="1986" spans="1:11" x14ac:dyDescent="0.25">
      <c r="A1986" s="10">
        <v>2133</v>
      </c>
      <c r="B1986" s="5" t="s">
        <v>6058</v>
      </c>
      <c r="C1986" s="5" t="s">
        <v>3325</v>
      </c>
      <c r="D1986" s="5" t="str">
        <f>HYPERLINK(I1986, C1986)</f>
        <v>Крем-бальзам для тела на шунгитовой воде с пчелиным ядом</v>
      </c>
      <c r="E1986" s="5" t="s">
        <v>2703</v>
      </c>
      <c r="F1986" s="11" t="s">
        <v>6094</v>
      </c>
      <c r="G1986" s="6">
        <v>3855</v>
      </c>
      <c r="H1986" t="s">
        <v>3326</v>
      </c>
      <c r="I1986" t="str">
        <f>CONCATENATE("http://opt.sauna-shops.ru/548-9-bannaya-kosmetika/",A1986,"-",H1986,".html")</f>
        <v>http://opt.sauna-shops.ru/548-9-bannaya-kosmetika/2133-krem-balzam-dlya-tela-na-shungitovoj-vode-s-pchelinym-yadom.html</v>
      </c>
      <c r="J1986" s="2" t="str">
        <f t="shared" si="47"/>
        <v>http://opt.sauna-shops.ru/548-9-bannaya-kosmetika/2133-krem-balzam-dlya-tela-na-shungitovoj-vode-s-pchelinym-yadom.html</v>
      </c>
      <c r="K1986" s="5"/>
    </row>
    <row r="1987" spans="1:11" x14ac:dyDescent="0.25">
      <c r="A1987" s="10">
        <v>2134</v>
      </c>
      <c r="B1987" s="5" t="s">
        <v>6058</v>
      </c>
      <c r="C1987" s="5" t="s">
        <v>3327</v>
      </c>
      <c r="D1987" s="5" t="str">
        <f>HYPERLINK(I1987, C1987)</f>
        <v>Крем-бальзам для рук на шунгитовой воде с маслом облепихи</v>
      </c>
      <c r="E1987" s="5" t="s">
        <v>2703</v>
      </c>
      <c r="F1987" s="11" t="s">
        <v>6094</v>
      </c>
      <c r="G1987" s="6">
        <v>3856</v>
      </c>
      <c r="H1987" t="s">
        <v>3328</v>
      </c>
      <c r="I1987" t="str">
        <f>CONCATENATE("http://opt.sauna-shops.ru/548-9-bannaya-kosmetika/",A1987,"-",H1987,".html")</f>
        <v>http://opt.sauna-shops.ru/548-9-bannaya-kosmetika/2134-krem-balzam-dlya-ruk-na-shungitovoj-vode-s-maslom-oblepikhi.html</v>
      </c>
      <c r="J1987" s="2" t="str">
        <f t="shared" si="47"/>
        <v>http://opt.sauna-shops.ru/548-9-bannaya-kosmetika/2134-krem-balzam-dlya-ruk-na-shungitovoj-vode-s-maslom-oblepikhi.html</v>
      </c>
      <c r="K1987" s="5"/>
    </row>
    <row r="1988" spans="1:11" x14ac:dyDescent="0.25">
      <c r="A1988" s="10">
        <v>2135</v>
      </c>
      <c r="B1988" s="5" t="s">
        <v>6058</v>
      </c>
      <c r="C1988" s="5" t="s">
        <v>3329</v>
      </c>
      <c r="D1988" s="5" t="str">
        <f>HYPERLINK(I1988, C1988)</f>
        <v>Крем-бальзам для тела на шунгитовой воде с маслом лаванды</v>
      </c>
      <c r="E1988" s="5" t="s">
        <v>2703</v>
      </c>
      <c r="F1988" s="11" t="s">
        <v>6094</v>
      </c>
      <c r="G1988" s="6">
        <v>3852</v>
      </c>
      <c r="H1988" t="s">
        <v>3330</v>
      </c>
      <c r="I1988" t="str">
        <f>CONCATENATE("http://opt.sauna-shops.ru/548-9-bannaya-kosmetika/",A1988,"-",H1988,".html")</f>
        <v>http://opt.sauna-shops.ru/548-9-bannaya-kosmetika/2135-krem-balzam-dlya-tela-na-shungitovoj-vode-s-maslom-lavandy.html</v>
      </c>
      <c r="J1988" s="2" t="str">
        <f t="shared" si="47"/>
        <v>http://opt.sauna-shops.ru/548-9-bannaya-kosmetika/2135-krem-balzam-dlya-tela-na-shungitovoj-vode-s-maslom-lavandy.html</v>
      </c>
      <c r="K1988" s="5"/>
    </row>
    <row r="1989" spans="1:11" x14ac:dyDescent="0.25">
      <c r="A1989" s="10">
        <v>2136</v>
      </c>
      <c r="B1989" s="5" t="s">
        <v>6058</v>
      </c>
      <c r="C1989" s="5" t="s">
        <v>3331</v>
      </c>
      <c r="D1989" s="5" t="str">
        <f>HYPERLINK(I1989, C1989)</f>
        <v>Набор эфирных масел ( 3 х10 мл) Иммуносфера ( Эликсиры красоты)</v>
      </c>
      <c r="E1989" s="5" t="s">
        <v>2703</v>
      </c>
      <c r="F1989" s="11" t="s">
        <v>6064</v>
      </c>
      <c r="G1989" s="6">
        <v>3868</v>
      </c>
      <c r="H1989" t="s">
        <v>3332</v>
      </c>
      <c r="I1989" t="str">
        <f>CONCATENATE("http://opt.sauna-shops.ru/548-9-bannaya-kosmetika/",A1989,"-",H1989,".html")</f>
        <v>http://opt.sauna-shops.ru/548-9-bannaya-kosmetika/2136-nabor-efirnykh-masel-3-kh10-ml-immunosfera-eliksiry-krasoty.html</v>
      </c>
      <c r="J1989" s="2" t="str">
        <f t="shared" si="47"/>
        <v>http://opt.sauna-shops.ru/548-9-bannaya-kosmetika/2136-nabor-efirnykh-masel-3-kh10-ml-immunosfera-eliksiry-krasoty.html</v>
      </c>
      <c r="K1989" s="5"/>
    </row>
    <row r="1990" spans="1:11" x14ac:dyDescent="0.25">
      <c r="A1990" s="10">
        <v>2137</v>
      </c>
      <c r="B1990" s="5" t="s">
        <v>6058</v>
      </c>
      <c r="C1990" s="5" t="s">
        <v>3333</v>
      </c>
      <c r="D1990" s="5" t="str">
        <f>HYPERLINK(I1990, C1990)</f>
        <v>Набор эфирных масел (3 х 10 мл) Иммуносфера   (Запах тайги)</v>
      </c>
      <c r="E1990" s="5" t="s">
        <v>2703</v>
      </c>
      <c r="F1990" s="11" t="s">
        <v>6064</v>
      </c>
      <c r="G1990" s="6">
        <v>3869</v>
      </c>
      <c r="H1990" t="s">
        <v>3334</v>
      </c>
      <c r="I1990" t="str">
        <f>CONCATENATE("http://opt.sauna-shops.ru/548-9-bannaya-kosmetika/",A1990,"-",H1990,".html")</f>
        <v>http://opt.sauna-shops.ru/548-9-bannaya-kosmetika/2137-nabor-efirnykh-masel-3-kh-10-ml-immunosfera-zapakh-tajgi.html</v>
      </c>
      <c r="J1990" s="2" t="str">
        <f t="shared" si="47"/>
        <v>http://opt.sauna-shops.ru/548-9-bannaya-kosmetika/2137-nabor-efirnykh-masel-3-kh-10-ml-immunosfera-zapakh-tajgi.html</v>
      </c>
      <c r="K1990" s="5"/>
    </row>
    <row r="1991" spans="1:11" x14ac:dyDescent="0.25">
      <c r="A1991" s="10">
        <v>2138</v>
      </c>
      <c r="B1991" s="5" t="s">
        <v>6058</v>
      </c>
      <c r="C1991" s="5" t="s">
        <v>3335</v>
      </c>
      <c r="D1991" s="5" t="str">
        <f>HYPERLINK(I1991, C1991)</f>
        <v>Набор эфирныхъ масел ( 3 х 10мл) Иммуносфера ( Здоровый дух)</v>
      </c>
      <c r="E1991" s="5" t="s">
        <v>2703</v>
      </c>
      <c r="F1991" s="11" t="s">
        <v>6064</v>
      </c>
      <c r="G1991" s="6">
        <v>3970</v>
      </c>
      <c r="H1991" t="s">
        <v>3336</v>
      </c>
      <c r="I1991" t="str">
        <f>CONCATENATE("http://opt.sauna-shops.ru/548-9-bannaya-kosmetika/",A1991,"-",H1991,".html")</f>
        <v>http://opt.sauna-shops.ru/548-9-bannaya-kosmetika/2138-nabor-efirnykh-masel-3-kh-10ml-immunosfera-zdorovyj-dukh.html</v>
      </c>
      <c r="J1991" s="2" t="str">
        <f t="shared" si="47"/>
        <v>http://opt.sauna-shops.ru/548-9-bannaya-kosmetika/2138-nabor-efirnykh-masel-3-kh-10ml-immunosfera-zdorovyj-dukh.html</v>
      </c>
      <c r="K1991" s="5"/>
    </row>
    <row r="1992" spans="1:11" x14ac:dyDescent="0.25">
      <c r="A1992" s="10">
        <v>2139</v>
      </c>
      <c r="B1992" s="5" t="s">
        <v>6058</v>
      </c>
      <c r="C1992" s="5" t="s">
        <v>3337</v>
      </c>
      <c r="D1992" s="5" t="str">
        <f>HYPERLINK(I1992, C1992)</f>
        <v>Мыло банное дегтярное 300мл РП</v>
      </c>
      <c r="E1992" s="5" t="s">
        <v>2703</v>
      </c>
      <c r="F1992" s="11" t="s">
        <v>6081</v>
      </c>
      <c r="G1992" s="6">
        <v>3881</v>
      </c>
      <c r="H1992" t="s">
        <v>3338</v>
      </c>
      <c r="I1992" t="str">
        <f>CONCATENATE("http://opt.sauna-shops.ru/548-9-bannaya-kosmetika/",A1992,"-",H1992,".html")</f>
        <v>http://opt.sauna-shops.ru/548-9-bannaya-kosmetika/2139-mylo-bannoe-degtyarnoe-300ml-rp.html</v>
      </c>
      <c r="J1992" s="2" t="str">
        <f t="shared" si="47"/>
        <v>http://opt.sauna-shops.ru/548-9-bannaya-kosmetika/2139-mylo-bannoe-degtyarnoe-300ml-rp.html</v>
      </c>
      <c r="K1992" s="5"/>
    </row>
    <row r="1993" spans="1:11" x14ac:dyDescent="0.25">
      <c r="A1993" s="10">
        <v>2140</v>
      </c>
      <c r="B1993" s="5" t="s">
        <v>6058</v>
      </c>
      <c r="C1993" s="5" t="s">
        <v>3339</v>
      </c>
      <c r="D1993" s="5" t="str">
        <f>HYPERLINK(I1993, C1993)</f>
        <v>Мусс для тела Бурбонская ваниль</v>
      </c>
      <c r="E1993" s="5" t="s">
        <v>2703</v>
      </c>
      <c r="F1993" s="11" t="s">
        <v>6082</v>
      </c>
      <c r="G1993" s="6">
        <v>4151</v>
      </c>
      <c r="H1993" t="s">
        <v>3340</v>
      </c>
      <c r="I1993" t="str">
        <f>CONCATENATE("http://opt.sauna-shops.ru/548-9-bannaya-kosmetika/",A1993,"-",H1993,".html")</f>
        <v>http://opt.sauna-shops.ru/548-9-bannaya-kosmetika/2140-muss-dlya-tela-burbonskaya-vanil.html</v>
      </c>
      <c r="J1993" s="2" t="str">
        <f t="shared" si="47"/>
        <v>http://opt.sauna-shops.ru/548-9-bannaya-kosmetika/2140-muss-dlya-tela-burbonskaya-vanil.html</v>
      </c>
      <c r="K1993" s="5"/>
    </row>
    <row r="1994" spans="1:11" x14ac:dyDescent="0.25">
      <c r="A1994" s="10">
        <v>2141</v>
      </c>
      <c r="B1994" s="5" t="s">
        <v>6058</v>
      </c>
      <c r="C1994" s="5" t="s">
        <v>3341</v>
      </c>
      <c r="D1994" s="5" t="str">
        <f>HYPERLINK(I1994, C1994)</f>
        <v>Гель для умывания Омолаживающий шунгит</v>
      </c>
      <c r="E1994" s="5" t="s">
        <v>2703</v>
      </c>
      <c r="F1994" s="11" t="s">
        <v>6083</v>
      </c>
      <c r="G1994" s="6">
        <v>3971</v>
      </c>
      <c r="H1994" t="s">
        <v>3342</v>
      </c>
      <c r="I1994" t="str">
        <f>CONCATENATE("http://opt.sauna-shops.ru/548-9-bannaya-kosmetika/",A1994,"-",H1994,".html")</f>
        <v>http://opt.sauna-shops.ru/548-9-bannaya-kosmetika/2141-gel-dlya-umyvaniya-omolazhivayushhij-shungit.html</v>
      </c>
      <c r="J1994" s="2" t="str">
        <f t="shared" si="47"/>
        <v>http://opt.sauna-shops.ru/548-9-bannaya-kosmetika/2141-gel-dlya-umyvaniya-omolazhivayushhij-shungit.html</v>
      </c>
      <c r="K1994" s="5"/>
    </row>
    <row r="1995" spans="1:11" x14ac:dyDescent="0.25">
      <c r="A1995" s="10">
        <v>3354</v>
      </c>
      <c r="B1995" s="5" t="s">
        <v>6059</v>
      </c>
      <c r="C1995" s="5" t="s">
        <v>3251</v>
      </c>
      <c r="D1995" s="5" t="str">
        <f>HYPERLINK(I1995, C1995)</f>
        <v>Крем-масло Green Coffe интенсивный уход 90453</v>
      </c>
      <c r="E1995" s="5" t="s">
        <v>2703</v>
      </c>
      <c r="F1995" s="11" t="s">
        <v>6081</v>
      </c>
      <c r="G1995" s="6">
        <v>3528</v>
      </c>
      <c r="H1995" t="s">
        <v>3252</v>
      </c>
      <c r="I1995" t="str">
        <f>CONCATENATE("http://opt.sauna-shops.ru/548-9-bannaya-kosmetika/",A1995,"-",H1995,".html")</f>
        <v>http://opt.sauna-shops.ru/548-9-bannaya-kosmetika/3354-krem-maslo-green-coffe-intensivnyj-ukhod-90453.html</v>
      </c>
      <c r="J1995" s="2" t="str">
        <f t="shared" si="47"/>
        <v>http://opt.sauna-shops.ru/548-9-bannaya-kosmetika/3354-krem-maslo-green-coffe-intensivnyj-ukhod-90453.html</v>
      </c>
      <c r="K1995" s="5"/>
    </row>
    <row r="1996" spans="1:11" x14ac:dyDescent="0.25">
      <c r="A1996" s="10">
        <v>3357</v>
      </c>
      <c r="B1996" s="5" t="s">
        <v>6058</v>
      </c>
      <c r="C1996" s="5" t="s">
        <v>5390</v>
      </c>
      <c r="D1996" s="5" t="str">
        <f>HYPERLINK(I1996, C1996)</f>
        <v>Пихтовый крем-бальзам 25 мл</v>
      </c>
      <c r="E1996" s="5" t="s">
        <v>2703</v>
      </c>
      <c r="F1996" s="11" t="s">
        <v>6083</v>
      </c>
      <c r="G1996" s="6">
        <v>4124</v>
      </c>
      <c r="H1996" t="s">
        <v>5391</v>
      </c>
      <c r="I1996" t="str">
        <f>CONCATENATE("http://opt.sauna-shops.ru/548-9-bannaya-kosmetika/",A1996,"-",H1996,".html")</f>
        <v>http://opt.sauna-shops.ru/548-9-bannaya-kosmetika/3357-pikhtovyj-krem-balzam-25-ml.html</v>
      </c>
      <c r="J1996" s="2" t="str">
        <f t="shared" si="47"/>
        <v>http://opt.sauna-shops.ru/548-9-bannaya-kosmetika/3357-pikhtovyj-krem-balzam-25-ml.html</v>
      </c>
      <c r="K1996" s="5"/>
    </row>
    <row r="1997" spans="1:11" x14ac:dyDescent="0.25">
      <c r="A1997" s="10">
        <v>3386</v>
      </c>
      <c r="B1997" s="5" t="s">
        <v>6058</v>
      </c>
      <c r="C1997" s="5" t="s">
        <v>5449</v>
      </c>
      <c r="D1997" s="5" t="str">
        <f>HYPERLINK(I1997, C1997)</f>
        <v>Ароматизатор OBSI 100 мл  с распылителем Березовый</v>
      </c>
      <c r="E1997" s="5" t="s">
        <v>2703</v>
      </c>
      <c r="F1997" s="11" t="s">
        <v>6097</v>
      </c>
      <c r="G1997" s="6">
        <v>4152</v>
      </c>
      <c r="H1997" t="s">
        <v>5450</v>
      </c>
      <c r="I1997" t="str">
        <f>CONCATENATE("http://opt.sauna-shops.ru/548-9-bannaya-kosmetika/",A1997,"-",H1997,".html")</f>
        <v>http://opt.sauna-shops.ru/548-9-bannaya-kosmetika/3386-aromatizator-obsi-100-ml-s-raspylitelem-berezovyj.html</v>
      </c>
      <c r="J1997" s="2" t="str">
        <f t="shared" si="47"/>
        <v>http://opt.sauna-shops.ru/548-9-bannaya-kosmetika/3386-aromatizator-obsi-100-ml-s-raspylitelem-berezovyj.html</v>
      </c>
      <c r="K1997" s="5"/>
    </row>
    <row r="1998" spans="1:11" x14ac:dyDescent="0.25">
      <c r="A1998" s="10">
        <v>3387</v>
      </c>
      <c r="B1998" s="5" t="s">
        <v>6058</v>
      </c>
      <c r="C1998" s="5" t="s">
        <v>5451</v>
      </c>
      <c r="D1998" s="5" t="str">
        <f>HYPERLINK(I1998, C1998)</f>
        <v>Ароматизатор OBSI 100 мл  с распылителем Дубовый</v>
      </c>
      <c r="E1998" s="5" t="s">
        <v>2703</v>
      </c>
      <c r="F1998" s="11" t="s">
        <v>6097</v>
      </c>
      <c r="G1998" s="6">
        <v>4153</v>
      </c>
      <c r="H1998" t="s">
        <v>5452</v>
      </c>
      <c r="I1998" t="str">
        <f>CONCATENATE("http://opt.sauna-shops.ru/548-9-bannaya-kosmetika/",A1998,"-",H1998,".html")</f>
        <v>http://opt.sauna-shops.ru/548-9-bannaya-kosmetika/3387-aromatizator-obsi-100-ml-s-raspylitelem-dubovyj.html</v>
      </c>
      <c r="J1998" s="2" t="str">
        <f t="shared" si="47"/>
        <v>http://opt.sauna-shops.ru/548-9-bannaya-kosmetika/3387-aromatizator-obsi-100-ml-s-raspylitelem-dubovyj.html</v>
      </c>
      <c r="K1998" s="5"/>
    </row>
    <row r="1999" spans="1:11" x14ac:dyDescent="0.25">
      <c r="A1999" s="10">
        <v>3388</v>
      </c>
      <c r="B1999" s="5" t="s">
        <v>6058</v>
      </c>
      <c r="C1999" s="5" t="s">
        <v>5453</v>
      </c>
      <c r="D1999" s="5" t="str">
        <f>HYPERLINK(I1999, C1999)</f>
        <v>Ароматизатор OBSI 100 мл  с распылителем Эвкалиптовый</v>
      </c>
      <c r="E1999" s="5" t="s">
        <v>2703</v>
      </c>
      <c r="F1999" s="11" t="s">
        <v>6097</v>
      </c>
      <c r="G1999" s="6">
        <v>4154</v>
      </c>
      <c r="H1999" t="s">
        <v>5454</v>
      </c>
      <c r="I1999" t="str">
        <f>CONCATENATE("http://opt.sauna-shops.ru/548-9-bannaya-kosmetika/",A1999,"-",H1999,".html")</f>
        <v>http://opt.sauna-shops.ru/548-9-bannaya-kosmetika/3388-aromatizator-obsi-100-ml-s-raspylitelem-evkaliptovyj.html</v>
      </c>
      <c r="J1999" s="2" t="str">
        <f t="shared" si="47"/>
        <v>http://opt.sauna-shops.ru/548-9-bannaya-kosmetika/3388-aromatizator-obsi-100-ml-s-raspylitelem-evkaliptovyj.html</v>
      </c>
      <c r="K1999" s="5"/>
    </row>
    <row r="2000" spans="1:11" x14ac:dyDescent="0.25">
      <c r="A2000" s="10">
        <v>3394</v>
      </c>
      <c r="B2000" s="5" t="s">
        <v>6058</v>
      </c>
      <c r="C2000" s="5" t="s">
        <v>5465</v>
      </c>
      <c r="D2000" s="5" t="str">
        <f>HYPERLINK(I2000, C2000)</f>
        <v>Масло Календулы для тела 70 мл</v>
      </c>
      <c r="E2000" s="5" t="s">
        <v>2703</v>
      </c>
      <c r="F2000" s="11" t="s">
        <v>6244</v>
      </c>
      <c r="G2000" s="6">
        <v>4159</v>
      </c>
      <c r="H2000" t="s">
        <v>5466</v>
      </c>
      <c r="I2000" t="str">
        <f>CONCATENATE("http://opt.sauna-shops.ru/548-9-bannaya-kosmetika/",A2000,"-",H2000,".html")</f>
        <v>http://opt.sauna-shops.ru/548-9-bannaya-kosmetika/3394-maslo-kalenduly-dlya-tela-70-ml.html</v>
      </c>
      <c r="J2000" s="2" t="str">
        <f t="shared" si="47"/>
        <v>http://opt.sauna-shops.ru/548-9-bannaya-kosmetika/3394-maslo-kalenduly-dlya-tela-70-ml.html</v>
      </c>
      <c r="K2000" s="5"/>
    </row>
    <row r="2001" spans="1:11" x14ac:dyDescent="0.25">
      <c r="A2001" s="10">
        <v>3395</v>
      </c>
      <c r="B2001" s="5" t="s">
        <v>6058</v>
      </c>
      <c r="C2001" s="5" t="s">
        <v>5467</v>
      </c>
      <c r="D2001" s="5" t="str">
        <f>HYPERLINK(I2001, C2001)</f>
        <v>Масло Морозника для тела 70 мл</v>
      </c>
      <c r="E2001" s="5" t="s">
        <v>2703</v>
      </c>
      <c r="F2001" s="11" t="s">
        <v>6244</v>
      </c>
      <c r="G2001" s="6">
        <v>4160</v>
      </c>
      <c r="H2001" t="s">
        <v>5468</v>
      </c>
      <c r="I2001" t="str">
        <f>CONCATENATE("http://opt.sauna-shops.ru/548-9-bannaya-kosmetika/",A2001,"-",H2001,".html")</f>
        <v>http://opt.sauna-shops.ru/548-9-bannaya-kosmetika/3395-maslo-moroznika-dlya-tela-70-ml.html</v>
      </c>
      <c r="J2001" s="2" t="str">
        <f t="shared" si="47"/>
        <v>http://opt.sauna-shops.ru/548-9-bannaya-kosmetika/3395-maslo-moroznika-dlya-tela-70-ml.html</v>
      </c>
      <c r="K2001" s="5"/>
    </row>
    <row r="2002" spans="1:11" x14ac:dyDescent="0.25">
      <c r="A2002" s="10">
        <v>3396</v>
      </c>
      <c r="B2002" s="5" t="s">
        <v>6058</v>
      </c>
      <c r="C2002" s="5" t="s">
        <v>5469</v>
      </c>
      <c r="D2002" s="5" t="str">
        <f>HYPERLINK(I2002, C2002)</f>
        <v xml:space="preserve">Масло Репейника для укрепления волос 70 мл </v>
      </c>
      <c r="E2002" s="5" t="s">
        <v>2703</v>
      </c>
      <c r="F2002" s="11" t="s">
        <v>6097</v>
      </c>
      <c r="G2002" s="6">
        <v>4161</v>
      </c>
      <c r="H2002" t="s">
        <v>5470</v>
      </c>
      <c r="I2002" t="str">
        <f>CONCATENATE("http://opt.sauna-shops.ru/548-9-bannaya-kosmetika/",A2002,"-",H2002,".html")</f>
        <v>http://opt.sauna-shops.ru/548-9-bannaya-kosmetika/3396-maslo-repejnika-dlya-ukrepleniya-volos-70-ml-.html</v>
      </c>
      <c r="J2002" s="2" t="str">
        <f t="shared" si="47"/>
        <v>http://opt.sauna-shops.ru/548-9-bannaya-kosmetika/3396-maslo-repejnika-dlya-ukrepleniya-volos-70-ml-.html</v>
      </c>
      <c r="K2002" s="5"/>
    </row>
    <row r="2003" spans="1:11" x14ac:dyDescent="0.25">
      <c r="A2003" s="10">
        <v>3397</v>
      </c>
      <c r="B2003" s="5" t="s">
        <v>6058</v>
      </c>
      <c r="C2003" s="5" t="s">
        <v>5471</v>
      </c>
      <c r="D2003" s="5" t="str">
        <f>HYPERLINK(I2003, C2003)</f>
        <v>Масло Ромашки для тела 70 мл</v>
      </c>
      <c r="E2003" s="5" t="s">
        <v>2703</v>
      </c>
      <c r="F2003" s="11" t="s">
        <v>6244</v>
      </c>
      <c r="G2003" s="6">
        <v>4162</v>
      </c>
      <c r="H2003" t="s">
        <v>5472</v>
      </c>
      <c r="I2003" t="str">
        <f>CONCATENATE("http://opt.sauna-shops.ru/548-9-bannaya-kosmetika/",A2003,"-",H2003,".html")</f>
        <v>http://opt.sauna-shops.ru/548-9-bannaya-kosmetika/3397-maslo-romashki-dlya-tela-70-ml.html</v>
      </c>
      <c r="J2003" s="2" t="str">
        <f t="shared" si="47"/>
        <v>http://opt.sauna-shops.ru/548-9-bannaya-kosmetika/3397-maslo-romashki-dlya-tela-70-ml.html</v>
      </c>
      <c r="K2003" s="5"/>
    </row>
    <row r="2004" spans="1:11" x14ac:dyDescent="0.25">
      <c r="A2004" s="10">
        <v>3398</v>
      </c>
      <c r="B2004" s="5" t="s">
        <v>6058</v>
      </c>
      <c r="C2004" s="5" t="s">
        <v>5473</v>
      </c>
      <c r="D2004" s="5" t="str">
        <f>HYPERLINK(I2004, C2004)</f>
        <v>Масло Чаги для тела 70 мл</v>
      </c>
      <c r="E2004" s="5" t="s">
        <v>2703</v>
      </c>
      <c r="F2004" s="11" t="s">
        <v>6097</v>
      </c>
      <c r="G2004" s="6">
        <v>4163</v>
      </c>
      <c r="H2004" t="s">
        <v>5474</v>
      </c>
      <c r="I2004" t="str">
        <f>CONCATENATE("http://opt.sauna-shops.ru/548-9-bannaya-kosmetika/",A2004,"-",H2004,".html")</f>
        <v>http://opt.sauna-shops.ru/548-9-bannaya-kosmetika/3398-maslo-chagi-dlya-tela-70-ml.html</v>
      </c>
      <c r="J2004" s="2" t="str">
        <f t="shared" si="47"/>
        <v>http://opt.sauna-shops.ru/548-9-bannaya-kosmetika/3398-maslo-chagi-dlya-tela-70-ml.html</v>
      </c>
      <c r="K2004" s="5"/>
    </row>
    <row r="2005" spans="1:11" x14ac:dyDescent="0.25">
      <c r="A2005" s="10">
        <v>3399</v>
      </c>
      <c r="B2005" s="5" t="s">
        <v>6058</v>
      </c>
      <c r="C2005" s="5" t="s">
        <v>5475</v>
      </c>
      <c r="D2005" s="5" t="str">
        <f>HYPERLINK(I2005, C2005)</f>
        <v>Масло Череды для тела 70 мл</v>
      </c>
      <c r="E2005" s="5" t="s">
        <v>2703</v>
      </c>
      <c r="F2005" s="11" t="s">
        <v>6244</v>
      </c>
      <c r="G2005" s="6">
        <v>4164</v>
      </c>
      <c r="H2005" t="s">
        <v>5476</v>
      </c>
      <c r="I2005" t="str">
        <f>CONCATENATE("http://opt.sauna-shops.ru/548-9-bannaya-kosmetika/",A2005,"-",H2005,".html")</f>
        <v>http://opt.sauna-shops.ru/548-9-bannaya-kosmetika/3399-maslo-cheredy-dlya-tela-70-ml.html</v>
      </c>
      <c r="J2005" s="2" t="str">
        <f t="shared" si="47"/>
        <v>http://opt.sauna-shops.ru/548-9-bannaya-kosmetika/3399-maslo-cheredy-dlya-tela-70-ml.html</v>
      </c>
      <c r="K2005" s="5"/>
    </row>
    <row r="2006" spans="1:11" x14ac:dyDescent="0.25">
      <c r="A2006" s="10">
        <v>3400</v>
      </c>
      <c r="B2006" s="5" t="s">
        <v>6058</v>
      </c>
      <c r="C2006" s="5" t="s">
        <v>5477</v>
      </c>
      <c r="D2006" s="5" t="str">
        <f>HYPERLINK(I2006, C2006)</f>
        <v>Масло Эвкалипта для тела 70 мл</v>
      </c>
      <c r="E2006" s="5" t="s">
        <v>2703</v>
      </c>
      <c r="F2006" s="11" t="s">
        <v>6244</v>
      </c>
      <c r="G2006" s="6">
        <v>4165</v>
      </c>
      <c r="H2006" t="s">
        <v>5478</v>
      </c>
      <c r="I2006" t="str">
        <f>CONCATENATE("http://opt.sauna-shops.ru/548-9-bannaya-kosmetika/",A2006,"-",H2006,".html")</f>
        <v>http://opt.sauna-shops.ru/548-9-bannaya-kosmetika/3400-maslo-evkalipta-dlya-tela-70-ml.html</v>
      </c>
      <c r="J2006" s="2" t="str">
        <f t="shared" si="47"/>
        <v>http://opt.sauna-shops.ru/548-9-bannaya-kosmetika/3400-maslo-evkalipta-dlya-tela-70-ml.html</v>
      </c>
      <c r="K2006" s="5"/>
    </row>
    <row r="2007" spans="1:11" x14ac:dyDescent="0.25">
      <c r="A2007" s="10">
        <v>3402</v>
      </c>
      <c r="B2007" s="5" t="s">
        <v>6058</v>
      </c>
      <c r="C2007" s="5" t="s">
        <v>5481</v>
      </c>
      <c r="D2007" s="5" t="str">
        <f>HYPERLINK(I2007, C2007)</f>
        <v>Настой травяной АНТИСТРЕСС (лаванда, мята, мелисса) 100 мл.</v>
      </c>
      <c r="E2007" s="5" t="s">
        <v>2703</v>
      </c>
      <c r="F2007" s="11" t="s">
        <v>6097</v>
      </c>
      <c r="G2007" s="6">
        <v>4167</v>
      </c>
      <c r="H2007" t="s">
        <v>5482</v>
      </c>
      <c r="I2007" t="str">
        <f>CONCATENATE("http://opt.sauna-shops.ru/548-9-bannaya-kosmetika/",A2007,"-",H2007,".html")</f>
        <v>http://opt.sauna-shops.ru/548-9-bannaya-kosmetika/3402-nastoj-travyanoj-antistress-lavanda-myata-melissa-100-ml.html</v>
      </c>
      <c r="J2007" s="2" t="str">
        <f t="shared" si="47"/>
        <v>http://opt.sauna-shops.ru/548-9-bannaya-kosmetika/3402-nastoj-travyanoj-antistress-lavanda-myata-melissa-100-ml.html</v>
      </c>
      <c r="K2007" s="5"/>
    </row>
    <row r="2008" spans="1:11" x14ac:dyDescent="0.25">
      <c r="A2008" s="10">
        <v>3403</v>
      </c>
      <c r="B2008" s="5" t="s">
        <v>6058</v>
      </c>
      <c r="C2008" s="5" t="s">
        <v>5483</v>
      </c>
      <c r="D2008" s="5" t="str">
        <f>HYPERLINK(I2008, C2008)</f>
        <v>Настой травяной АПЕЛЬСИН 100мл.</v>
      </c>
      <c r="E2008" s="5" t="s">
        <v>2703</v>
      </c>
      <c r="F2008" s="11" t="s">
        <v>6097</v>
      </c>
      <c r="G2008" s="6">
        <v>4169</v>
      </c>
      <c r="H2008" t="s">
        <v>5484</v>
      </c>
      <c r="I2008" t="str">
        <f>CONCATENATE("http://opt.sauna-shops.ru/548-9-bannaya-kosmetika/",A2008,"-",H2008,".html")</f>
        <v>http://opt.sauna-shops.ru/548-9-bannaya-kosmetika/3403-nastoj-travyanoj-apelsin-100ml.html</v>
      </c>
      <c r="J2008" s="2" t="str">
        <f t="shared" si="47"/>
        <v>http://opt.sauna-shops.ru/548-9-bannaya-kosmetika/3403-nastoj-travyanoj-apelsin-100ml.html</v>
      </c>
      <c r="K2008" s="5"/>
    </row>
    <row r="2009" spans="1:11" x14ac:dyDescent="0.25">
      <c r="A2009" s="10">
        <v>3404</v>
      </c>
      <c r="B2009" s="5" t="s">
        <v>6058</v>
      </c>
      <c r="C2009" s="5" t="s">
        <v>5485</v>
      </c>
      <c r="D2009" s="5" t="str">
        <f>HYPERLINK(I2009, C2009)</f>
        <v>Настой травяной БЕРЕЗА 100 мл.</v>
      </c>
      <c r="E2009" s="5" t="s">
        <v>2703</v>
      </c>
      <c r="F2009" s="11" t="s">
        <v>6097</v>
      </c>
      <c r="G2009" s="6">
        <v>4170</v>
      </c>
      <c r="H2009" t="s">
        <v>5486</v>
      </c>
      <c r="I2009" t="str">
        <f>CONCATENATE("http://opt.sauna-shops.ru/548-9-bannaya-kosmetika/",A2009,"-",H2009,".html")</f>
        <v>http://opt.sauna-shops.ru/548-9-bannaya-kosmetika/3404-nastoj-travyanoj-bereza-100-ml.html</v>
      </c>
      <c r="J2009" s="2" t="str">
        <f t="shared" si="47"/>
        <v>http://opt.sauna-shops.ru/548-9-bannaya-kosmetika/3404-nastoj-travyanoj-bereza-100-ml.html</v>
      </c>
      <c r="K2009" s="5"/>
    </row>
    <row r="2010" spans="1:11" x14ac:dyDescent="0.25">
      <c r="A2010" s="10">
        <v>3405</v>
      </c>
      <c r="B2010" s="5" t="s">
        <v>6058</v>
      </c>
      <c r="C2010" s="5" t="s">
        <v>5487</v>
      </c>
      <c r="D2010" s="5" t="str">
        <f>HYPERLINK(I2010, C2010)</f>
        <v>Настой травяной БОДРОСТЬ ДУХА (эвкалипт, полынь, пихта) 100 мл.</v>
      </c>
      <c r="E2010" s="5" t="s">
        <v>2703</v>
      </c>
      <c r="F2010" s="11" t="s">
        <v>6097</v>
      </c>
      <c r="G2010" s="6">
        <v>4171</v>
      </c>
      <c r="H2010" t="s">
        <v>5488</v>
      </c>
      <c r="I2010" t="str">
        <f>CONCATENATE("http://opt.sauna-shops.ru/548-9-bannaya-kosmetika/",A2010,"-",H2010,".html")</f>
        <v>http://opt.sauna-shops.ru/548-9-bannaya-kosmetika/3405-nastoj-travyanoj-bodrost-dukha-evkalipt-polyn-pikhta-100-ml.html</v>
      </c>
      <c r="J2010" s="2" t="str">
        <f t="shared" si="47"/>
        <v>http://opt.sauna-shops.ru/548-9-bannaya-kosmetika/3405-nastoj-travyanoj-bodrost-dukha-evkalipt-polyn-pikhta-100-ml.html</v>
      </c>
      <c r="K2010" s="5"/>
    </row>
    <row r="2011" spans="1:11" x14ac:dyDescent="0.25">
      <c r="A2011" s="10">
        <v>3406</v>
      </c>
      <c r="B2011" s="5" t="s">
        <v>6058</v>
      </c>
      <c r="C2011" s="5" t="s">
        <v>5489</v>
      </c>
      <c r="D2011" s="5" t="str">
        <f>HYPERLINK(I2011, C2011)</f>
        <v>Настой травяной ГОРНАЯ ЛАВАНДА 100 мл.</v>
      </c>
      <c r="E2011" s="5" t="s">
        <v>2703</v>
      </c>
      <c r="F2011" s="11" t="s">
        <v>6097</v>
      </c>
      <c r="G2011" s="6">
        <v>4199</v>
      </c>
      <c r="H2011" t="s">
        <v>5490</v>
      </c>
      <c r="I2011" t="str">
        <f>CONCATENATE("http://opt.sauna-shops.ru/548-9-bannaya-kosmetika/",A2011,"-",H2011,".html")</f>
        <v>http://opt.sauna-shops.ru/548-9-bannaya-kosmetika/3406-nastoj-travyanoj-gornaya-lavanda-100-ml.html</v>
      </c>
      <c r="J2011" s="2" t="str">
        <f t="shared" si="47"/>
        <v>http://opt.sauna-shops.ru/548-9-bannaya-kosmetika/3406-nastoj-travyanoj-gornaya-lavanda-100-ml.html</v>
      </c>
      <c r="K2011" s="5"/>
    </row>
    <row r="2012" spans="1:11" x14ac:dyDescent="0.25">
      <c r="A2012" s="10">
        <v>3407</v>
      </c>
      <c r="B2012" s="5" t="s">
        <v>6058</v>
      </c>
      <c r="C2012" s="5" t="s">
        <v>5491</v>
      </c>
      <c r="D2012" s="5" t="str">
        <f>HYPERLINK(I2012, C2012)</f>
        <v>Настой травяной ДУБ 100 мл.</v>
      </c>
      <c r="E2012" s="5" t="s">
        <v>2703</v>
      </c>
      <c r="F2012" s="11" t="s">
        <v>6097</v>
      </c>
      <c r="G2012" s="6">
        <v>4172</v>
      </c>
      <c r="H2012" t="s">
        <v>5492</v>
      </c>
      <c r="I2012" t="str">
        <f>CONCATENATE("http://opt.sauna-shops.ru/548-9-bannaya-kosmetika/",A2012,"-",H2012,".html")</f>
        <v>http://opt.sauna-shops.ru/548-9-bannaya-kosmetika/3407-nastoj-travyanoj-dub-100-ml.html</v>
      </c>
      <c r="J2012" s="2" t="str">
        <f t="shared" si="47"/>
        <v>http://opt.sauna-shops.ru/548-9-bannaya-kosmetika/3407-nastoj-travyanoj-dub-100-ml.html</v>
      </c>
      <c r="K2012" s="5"/>
    </row>
    <row r="2013" spans="1:11" x14ac:dyDescent="0.25">
      <c r="A2013" s="10">
        <v>3408</v>
      </c>
      <c r="B2013" s="5" t="s">
        <v>6058</v>
      </c>
      <c r="C2013" s="5" t="s">
        <v>5493</v>
      </c>
      <c r="D2013" s="5" t="str">
        <f>HYPERLINK(I2013, C2013)</f>
        <v>Настой травяной ДУШИЦА 100мл.</v>
      </c>
      <c r="E2013" s="5" t="s">
        <v>2703</v>
      </c>
      <c r="F2013" s="11" t="s">
        <v>6097</v>
      </c>
      <c r="G2013" s="6">
        <v>4173</v>
      </c>
      <c r="H2013" t="s">
        <v>5494</v>
      </c>
      <c r="I2013" t="str">
        <f>CONCATENATE("http://opt.sauna-shops.ru/548-9-bannaya-kosmetika/",A2013,"-",H2013,".html")</f>
        <v>http://opt.sauna-shops.ru/548-9-bannaya-kosmetika/3408-nastoj-travyanoj-dushica-100ml.html</v>
      </c>
      <c r="J2013" s="2" t="str">
        <f t="shared" si="47"/>
        <v>http://opt.sauna-shops.ru/548-9-bannaya-kosmetika/3408-nastoj-travyanoj-dushica-100ml.html</v>
      </c>
      <c r="K2013" s="5"/>
    </row>
    <row r="2014" spans="1:11" x14ac:dyDescent="0.25">
      <c r="A2014" s="10">
        <v>3409</v>
      </c>
      <c r="B2014" s="5" t="s">
        <v>6058</v>
      </c>
      <c r="C2014" s="5" t="s">
        <v>5495</v>
      </c>
      <c r="D2014" s="5" t="str">
        <f>HYPERLINK(I2014, C2014)</f>
        <v>Настой травяной ЕЛЬ 100мл.</v>
      </c>
      <c r="E2014" s="5" t="s">
        <v>2703</v>
      </c>
      <c r="F2014" s="11" t="s">
        <v>6097</v>
      </c>
      <c r="G2014" s="6">
        <v>4174</v>
      </c>
      <c r="H2014" t="s">
        <v>5496</v>
      </c>
      <c r="I2014" t="str">
        <f>CONCATENATE("http://opt.sauna-shops.ru/548-9-bannaya-kosmetika/",A2014,"-",H2014,".html")</f>
        <v>http://opt.sauna-shops.ru/548-9-bannaya-kosmetika/3409-nastoj-travyanoj-el-100ml.html</v>
      </c>
      <c r="J2014" s="2" t="str">
        <f t="shared" si="47"/>
        <v>http://opt.sauna-shops.ru/548-9-bannaya-kosmetika/3409-nastoj-travyanoj-el-100ml.html</v>
      </c>
      <c r="K2014" s="5"/>
    </row>
    <row r="2015" spans="1:11" x14ac:dyDescent="0.25">
      <c r="A2015" s="10">
        <v>3410</v>
      </c>
      <c r="B2015" s="5" t="s">
        <v>6058</v>
      </c>
      <c r="C2015" s="5" t="s">
        <v>5497</v>
      </c>
      <c r="D2015" s="5" t="str">
        <f>HYPERLINK(I2015, C2015)</f>
        <v>Настой травяной КЕДР 100мл.</v>
      </c>
      <c r="E2015" s="5" t="s">
        <v>2703</v>
      </c>
      <c r="F2015" s="11" t="s">
        <v>6097</v>
      </c>
      <c r="G2015" s="6">
        <v>4175</v>
      </c>
      <c r="H2015" t="s">
        <v>5498</v>
      </c>
      <c r="I2015" t="str">
        <f>CONCATENATE("http://opt.sauna-shops.ru/548-9-bannaya-kosmetika/",A2015,"-",H2015,".html")</f>
        <v>http://opt.sauna-shops.ru/548-9-bannaya-kosmetika/3410-nastoj-travyanoj-kedr-100ml.html</v>
      </c>
      <c r="J2015" s="2" t="str">
        <f t="shared" si="47"/>
        <v>http://opt.sauna-shops.ru/548-9-bannaya-kosmetika/3410-nastoj-travyanoj-kedr-100ml.html</v>
      </c>
      <c r="K2015" s="5"/>
    </row>
    <row r="2016" spans="1:11" x14ac:dyDescent="0.25">
      <c r="A2016" s="10">
        <v>3411</v>
      </c>
      <c r="B2016" s="5" t="s">
        <v>6058</v>
      </c>
      <c r="C2016" s="5" t="s">
        <v>5499</v>
      </c>
      <c r="D2016" s="5" t="str">
        <f>HYPERLINK(I2016, C2016)</f>
        <v>Настой травяной ЛИМОН 100мл.</v>
      </c>
      <c r="E2016" s="5" t="s">
        <v>2703</v>
      </c>
      <c r="F2016" s="11" t="s">
        <v>6160</v>
      </c>
      <c r="G2016" s="6">
        <v>4176</v>
      </c>
      <c r="H2016" t="s">
        <v>5500</v>
      </c>
      <c r="I2016" t="str">
        <f>CONCATENATE("http://opt.sauna-shops.ru/548-9-bannaya-kosmetika/",A2016,"-",H2016,".html")</f>
        <v>http://opt.sauna-shops.ru/548-9-bannaya-kosmetika/3411-nastoj-travyanoj-limon-100ml.html</v>
      </c>
      <c r="J2016" s="2" t="str">
        <f t="shared" si="47"/>
        <v>http://opt.sauna-shops.ru/548-9-bannaya-kosmetika/3411-nastoj-travyanoj-limon-100ml.html</v>
      </c>
      <c r="K2016" s="5"/>
    </row>
    <row r="2017" spans="1:11" x14ac:dyDescent="0.25">
      <c r="A2017" s="10">
        <v>3412</v>
      </c>
      <c r="B2017" s="5" t="s">
        <v>6058</v>
      </c>
      <c r="C2017" s="5" t="s">
        <v>5501</v>
      </c>
      <c r="D2017" s="5" t="str">
        <f>HYPERLINK(I2017, C2017)</f>
        <v>Настой травяной ЛИПА 100 мл.</v>
      </c>
      <c r="E2017" s="5" t="s">
        <v>2703</v>
      </c>
      <c r="F2017" s="11" t="s">
        <v>6097</v>
      </c>
      <c r="G2017" s="6">
        <v>4177</v>
      </c>
      <c r="H2017" t="s">
        <v>5502</v>
      </c>
      <c r="I2017" t="str">
        <f>CONCATENATE("http://opt.sauna-shops.ru/548-9-bannaya-kosmetika/",A2017,"-",H2017,".html")</f>
        <v>http://opt.sauna-shops.ru/548-9-bannaya-kosmetika/3412-nastoj-travyanoj-lipa-100-ml.html</v>
      </c>
      <c r="J2017" s="2" t="str">
        <f t="shared" si="47"/>
        <v>http://opt.sauna-shops.ru/548-9-bannaya-kosmetika/3412-nastoj-travyanoj-lipa-100-ml.html</v>
      </c>
      <c r="K2017" s="5"/>
    </row>
    <row r="2018" spans="1:11" x14ac:dyDescent="0.25">
      <c r="A2018" s="10">
        <v>3413</v>
      </c>
      <c r="B2018" s="5" t="s">
        <v>6058</v>
      </c>
      <c r="C2018" s="5" t="s">
        <v>5503</v>
      </c>
      <c r="D2018" s="5" t="str">
        <f>HYPERLINK(I2018, C2018)</f>
        <v>Настой травяной МЕЛИССА 100мл.</v>
      </c>
      <c r="E2018" s="5" t="s">
        <v>2703</v>
      </c>
      <c r="F2018" s="11" t="s">
        <v>6097</v>
      </c>
      <c r="G2018" s="6">
        <v>4178</v>
      </c>
      <c r="H2018" t="s">
        <v>5504</v>
      </c>
      <c r="I2018" t="str">
        <f>CONCATENATE("http://opt.sauna-shops.ru/548-9-bannaya-kosmetika/",A2018,"-",H2018,".html")</f>
        <v>http://opt.sauna-shops.ru/548-9-bannaya-kosmetika/3413-nastoj-travyanoj-melissa-100ml.html</v>
      </c>
      <c r="J2018" s="2" t="str">
        <f t="shared" si="47"/>
        <v>http://opt.sauna-shops.ru/548-9-bannaya-kosmetika/3413-nastoj-travyanoj-melissa-100ml.html</v>
      </c>
      <c r="K2018" s="5"/>
    </row>
    <row r="2019" spans="1:11" x14ac:dyDescent="0.25">
      <c r="A2019" s="10">
        <v>3414</v>
      </c>
      <c r="B2019" s="5" t="s">
        <v>6058</v>
      </c>
      <c r="C2019" s="5" t="s">
        <v>5505</v>
      </c>
      <c r="D2019" s="5" t="str">
        <f>HYPERLINK(I2019, C2019)</f>
        <v>Настой травяной МОЖЖЕВЕЛЬНИК 100мл</v>
      </c>
      <c r="E2019" s="5" t="s">
        <v>2703</v>
      </c>
      <c r="F2019" s="11" t="s">
        <v>6097</v>
      </c>
      <c r="G2019" s="6">
        <v>4179</v>
      </c>
      <c r="H2019" t="s">
        <v>5506</v>
      </c>
      <c r="I2019" t="str">
        <f>CONCATENATE("http://opt.sauna-shops.ru/548-9-bannaya-kosmetika/",A2019,"-",H2019,".html")</f>
        <v>http://opt.sauna-shops.ru/548-9-bannaya-kosmetika/3414-nastoj-travyanoj-mozhzhevelnik-100ml.html</v>
      </c>
      <c r="J2019" s="2" t="str">
        <f t="shared" si="47"/>
        <v>http://opt.sauna-shops.ru/548-9-bannaya-kosmetika/3414-nastoj-travyanoj-mozhzhevelnik-100ml.html</v>
      </c>
      <c r="K2019" s="5"/>
    </row>
    <row r="2020" spans="1:11" x14ac:dyDescent="0.25">
      <c r="A2020" s="10">
        <v>3415</v>
      </c>
      <c r="B2020" s="5" t="s">
        <v>6058</v>
      </c>
      <c r="C2020" s="5" t="s">
        <v>5507</v>
      </c>
      <c r="D2020" s="5" t="str">
        <f>HYPERLINK(I2020, C2020)</f>
        <v>Настой травяной МЯТА 100мл</v>
      </c>
      <c r="E2020" s="5" t="s">
        <v>2703</v>
      </c>
      <c r="F2020" s="11" t="s">
        <v>6097</v>
      </c>
      <c r="G2020" s="6">
        <v>4180</v>
      </c>
      <c r="H2020" t="s">
        <v>5508</v>
      </c>
      <c r="I2020" t="str">
        <f>CONCATENATE("http://opt.sauna-shops.ru/548-9-bannaya-kosmetika/",A2020,"-",H2020,".html")</f>
        <v>http://opt.sauna-shops.ru/548-9-bannaya-kosmetika/3415-nastoj-travyanoj-myata-100ml.html</v>
      </c>
      <c r="J2020" s="2" t="str">
        <f t="shared" si="47"/>
        <v>http://opt.sauna-shops.ru/548-9-bannaya-kosmetika/3415-nastoj-travyanoj-myata-100ml.html</v>
      </c>
      <c r="K2020" s="5"/>
    </row>
    <row r="2021" spans="1:11" x14ac:dyDescent="0.25">
      <c r="A2021" s="10">
        <v>3416</v>
      </c>
      <c r="B2021" s="5" t="s">
        <v>6058</v>
      </c>
      <c r="C2021" s="5" t="s">
        <v>5509</v>
      </c>
      <c r="D2021" s="5" t="str">
        <f>HYPERLINK(I2021, C2021)</f>
        <v>Настой травяной ПИХТА 100мл.</v>
      </c>
      <c r="E2021" s="5" t="s">
        <v>2703</v>
      </c>
      <c r="F2021" s="11" t="s">
        <v>6097</v>
      </c>
      <c r="G2021" s="6">
        <v>4181</v>
      </c>
      <c r="H2021" t="s">
        <v>5510</v>
      </c>
      <c r="I2021" t="str">
        <f>CONCATENATE("http://opt.sauna-shops.ru/548-9-bannaya-kosmetika/",A2021,"-",H2021,".html")</f>
        <v>http://opt.sauna-shops.ru/548-9-bannaya-kosmetika/3416-nastoj-travyanoj-pikhta-100ml.html</v>
      </c>
      <c r="J2021" s="2" t="str">
        <f t="shared" si="47"/>
        <v>http://opt.sauna-shops.ru/548-9-bannaya-kosmetika/3416-nastoj-travyanoj-pikhta-100ml.html</v>
      </c>
      <c r="K2021" s="5"/>
    </row>
    <row r="2022" spans="1:11" x14ac:dyDescent="0.25">
      <c r="A2022" s="10">
        <v>3417</v>
      </c>
      <c r="B2022" s="5" t="s">
        <v>6058</v>
      </c>
      <c r="C2022" s="5" t="s">
        <v>5511</v>
      </c>
      <c r="D2022" s="5" t="str">
        <f>HYPERLINK(I2022, C2022)</f>
        <v>Настой травяной ПОЛЫНЬ 100 мл.</v>
      </c>
      <c r="E2022" s="5" t="s">
        <v>2703</v>
      </c>
      <c r="F2022" s="11" t="s">
        <v>6097</v>
      </c>
      <c r="G2022" s="6">
        <v>4182</v>
      </c>
      <c r="H2022" t="s">
        <v>5512</v>
      </c>
      <c r="I2022" t="str">
        <f>CONCATENATE("http://opt.sauna-shops.ru/548-9-bannaya-kosmetika/",A2022,"-",H2022,".html")</f>
        <v>http://opt.sauna-shops.ru/548-9-bannaya-kosmetika/3417-nastoj-travyanoj-polyn-100-ml.html</v>
      </c>
      <c r="J2022" s="2" t="str">
        <f t="shared" si="47"/>
        <v>http://opt.sauna-shops.ru/548-9-bannaya-kosmetika/3417-nastoj-travyanoj-polyn-100-ml.html</v>
      </c>
      <c r="K2022" s="5"/>
    </row>
    <row r="2023" spans="1:11" x14ac:dyDescent="0.25">
      <c r="A2023" s="10">
        <v>3418</v>
      </c>
      <c r="B2023" s="5" t="s">
        <v>6058</v>
      </c>
      <c r="C2023" s="5" t="s">
        <v>5513</v>
      </c>
      <c r="D2023" s="5" t="str">
        <f>HYPERLINK(I2023, C2023)</f>
        <v>Настой травяной СКАЖИ ПРОСТУДЕ НЕТ (эвкалипт, ромашка, чабрец) 100 мл.</v>
      </c>
      <c r="E2023" s="5" t="s">
        <v>2703</v>
      </c>
      <c r="F2023" s="11" t="s">
        <v>6097</v>
      </c>
      <c r="G2023" s="6">
        <v>4183</v>
      </c>
      <c r="H2023" t="s">
        <v>5514</v>
      </c>
      <c r="I2023" t="str">
        <f>CONCATENATE("http://opt.sauna-shops.ru/548-9-bannaya-kosmetika/",A2023,"-",H2023,".html")</f>
        <v>http://opt.sauna-shops.ru/548-9-bannaya-kosmetika/3418-nastoj-travyanoj-skazhi-prostude-net-evkalipt-romashka-chabrec-100-ml.html</v>
      </c>
      <c r="J2023" s="2" t="str">
        <f t="shared" si="47"/>
        <v>http://opt.sauna-shops.ru/548-9-bannaya-kosmetika/3418-nastoj-travyanoj-skazhi-prostude-net-evkalipt-romashka-chabrec-100-ml.html</v>
      </c>
      <c r="K2023" s="5"/>
    </row>
    <row r="2024" spans="1:11" x14ac:dyDescent="0.25">
      <c r="A2024" s="10">
        <v>3419</v>
      </c>
      <c r="B2024" s="5" t="s">
        <v>6058</v>
      </c>
      <c r="C2024" s="5" t="s">
        <v>5515</v>
      </c>
      <c r="D2024" s="5" t="str">
        <f>HYPERLINK(I2024, C2024)</f>
        <v>Настой травяной СОСНА 100мл.</v>
      </c>
      <c r="E2024" s="5" t="s">
        <v>2703</v>
      </c>
      <c r="F2024" s="11" t="s">
        <v>6097</v>
      </c>
      <c r="G2024" s="6">
        <v>4184</v>
      </c>
      <c r="H2024" t="s">
        <v>5516</v>
      </c>
      <c r="I2024" t="str">
        <f>CONCATENATE("http://opt.sauna-shops.ru/548-9-bannaya-kosmetika/",A2024,"-",H2024,".html")</f>
        <v>http://opt.sauna-shops.ru/548-9-bannaya-kosmetika/3419-nastoj-travyanoj-sosna-100ml.html</v>
      </c>
      <c r="J2024" s="2" t="str">
        <f t="shared" si="47"/>
        <v>http://opt.sauna-shops.ru/548-9-bannaya-kosmetika/3419-nastoj-travyanoj-sosna-100ml.html</v>
      </c>
      <c r="K2024" s="5"/>
    </row>
    <row r="2025" spans="1:11" x14ac:dyDescent="0.25">
      <c r="A2025" s="10">
        <v>3420</v>
      </c>
      <c r="B2025" s="5" t="s">
        <v>6058</v>
      </c>
      <c r="C2025" s="5" t="s">
        <v>5517</v>
      </c>
      <c r="D2025" s="5" t="str">
        <f>HYPERLINK(I2025, C2025)</f>
        <v>Настой травяной ЧАБРЕЦ 100мл.</v>
      </c>
      <c r="E2025" s="5" t="s">
        <v>2703</v>
      </c>
      <c r="F2025" s="11" t="s">
        <v>6097</v>
      </c>
      <c r="G2025" s="6">
        <v>4185</v>
      </c>
      <c r="H2025" t="s">
        <v>5518</v>
      </c>
      <c r="I2025" t="str">
        <f>CONCATENATE("http://opt.sauna-shops.ru/548-9-bannaya-kosmetika/",A2025,"-",H2025,".html")</f>
        <v>http://opt.sauna-shops.ru/548-9-bannaya-kosmetika/3420-nastoj-travyanoj-chabrec-100ml.html</v>
      </c>
      <c r="J2025" s="2" t="str">
        <f t="shared" si="47"/>
        <v>http://opt.sauna-shops.ru/548-9-bannaya-kosmetika/3420-nastoj-travyanoj-chabrec-100ml.html</v>
      </c>
      <c r="K2025" s="5"/>
    </row>
    <row r="2026" spans="1:11" x14ac:dyDescent="0.25">
      <c r="A2026" s="10">
        <v>3421</v>
      </c>
      <c r="B2026" s="5" t="s">
        <v>6058</v>
      </c>
      <c r="C2026" s="5" t="s">
        <v>5519</v>
      </c>
      <c r="D2026" s="5" t="str">
        <f>HYPERLINK(I2026, C2026)</f>
        <v>Настой травяной ШАЛФЕЙ 100мл.</v>
      </c>
      <c r="E2026" s="5" t="s">
        <v>2703</v>
      </c>
      <c r="F2026" s="11" t="s">
        <v>6097</v>
      </c>
      <c r="G2026" s="6">
        <v>4186</v>
      </c>
      <c r="H2026" t="s">
        <v>5520</v>
      </c>
      <c r="I2026" t="str">
        <f>CONCATENATE("http://opt.sauna-shops.ru/548-9-bannaya-kosmetika/",A2026,"-",H2026,".html")</f>
        <v>http://opt.sauna-shops.ru/548-9-bannaya-kosmetika/3421-nastoj-travyanoj-shalfej-100ml.html</v>
      </c>
      <c r="J2026" s="2" t="str">
        <f t="shared" si="47"/>
        <v>http://opt.sauna-shops.ru/548-9-bannaya-kosmetika/3421-nastoj-travyanoj-shalfej-100ml.html</v>
      </c>
      <c r="K2026" s="5"/>
    </row>
    <row r="2027" spans="1:11" x14ac:dyDescent="0.25">
      <c r="A2027" s="10">
        <v>3422</v>
      </c>
      <c r="B2027" s="5" t="s">
        <v>6058</v>
      </c>
      <c r="C2027" s="5" t="s">
        <v>5521</v>
      </c>
      <c r="D2027" s="5" t="str">
        <f>HYPERLINK(I2027, C2027)</f>
        <v>Настой травяной ЭВКАЛИПТ 100мл</v>
      </c>
      <c r="E2027" s="5" t="s">
        <v>2703</v>
      </c>
      <c r="F2027" s="11" t="s">
        <v>6097</v>
      </c>
      <c r="G2027" s="6">
        <v>4187</v>
      </c>
      <c r="H2027" t="s">
        <v>5522</v>
      </c>
      <c r="I2027" t="str">
        <f>CONCATENATE("http://opt.sauna-shops.ru/548-9-bannaya-kosmetika/",A2027,"-",H2027,".html")</f>
        <v>http://opt.sauna-shops.ru/548-9-bannaya-kosmetika/3422-nastoj-travyanoj-evkalipt-100ml.html</v>
      </c>
      <c r="J2027" s="2" t="str">
        <f t="shared" si="47"/>
        <v>http://opt.sauna-shops.ru/548-9-bannaya-kosmetika/3422-nastoj-travyanoj-evkalipt-100ml.html</v>
      </c>
      <c r="K2027" s="5"/>
    </row>
    <row r="2028" spans="1:11" x14ac:dyDescent="0.25">
      <c r="A2028" s="10">
        <v>3577</v>
      </c>
      <c r="B2028" s="5" t="s">
        <v>6058</v>
      </c>
      <c r="C2028" s="5" t="s">
        <v>5827</v>
      </c>
      <c r="D2028" s="5" t="str">
        <f>HYPERLINK(I2028, C2028)</f>
        <v>Мыло Флоресан Черный виноград  банка 450 г. )</v>
      </c>
      <c r="E2028" s="5" t="s">
        <v>2703</v>
      </c>
      <c r="F2028" s="11" t="s">
        <v>6067</v>
      </c>
      <c r="G2028" s="6">
        <v>4246</v>
      </c>
      <c r="H2028" t="s">
        <v>5828</v>
      </c>
      <c r="I2028" t="str">
        <f>CONCATENATE("http://opt.sauna-shops.ru/548-9-bannaya-kosmetika/",A2028,"-",H2028,".html")</f>
        <v>http://opt.sauna-shops.ru/548-9-bannaya-kosmetika/3577-mylo-floresan-chernyj-vinograd-banka-450-g-.html</v>
      </c>
      <c r="J2028" s="2" t="str">
        <f t="shared" si="47"/>
        <v>http://opt.sauna-shops.ru/548-9-bannaya-kosmetika/3577-mylo-floresan-chernyj-vinograd-banka-450-g-.html</v>
      </c>
      <c r="K2028" s="5"/>
    </row>
    <row r="2029" spans="1:11" x14ac:dyDescent="0.25">
      <c r="A2029" s="10">
        <v>3604</v>
      </c>
      <c r="B2029" s="5" t="s">
        <v>6058</v>
      </c>
      <c r="C2029" s="5" t="s">
        <v>5880</v>
      </c>
      <c r="D2029" s="5" t="str">
        <f>HYPERLINK(I2029, C2029)</f>
        <v xml:space="preserve">Шунгит  Мягкий скраб для лица  Антиоксидантный 180 мл </v>
      </c>
      <c r="E2029" s="5" t="s">
        <v>2703</v>
      </c>
      <c r="F2029" s="11" t="s">
        <v>6083</v>
      </c>
      <c r="G2029" s="6">
        <v>4273</v>
      </c>
      <c r="H2029" t="s">
        <v>5881</v>
      </c>
      <c r="I2029" t="str">
        <f>CONCATENATE("http://opt.sauna-shops.ru/548-9-bannaya-kosmetika/",A2029,"-",H2029,".html")</f>
        <v>http://opt.sauna-shops.ru/548-9-bannaya-kosmetika/3604-shungit-myagkij-skrab-dlya-lica-antioksidantnyj-180-ml-.html</v>
      </c>
      <c r="J2029" s="2" t="str">
        <f t="shared" si="47"/>
        <v>http://opt.sauna-shops.ru/548-9-bannaya-kosmetika/3604-shungit-myagkij-skrab-dlya-lica-antioksidantnyj-180-ml-.html</v>
      </c>
      <c r="K2029" s="5"/>
    </row>
    <row r="2030" spans="1:11" x14ac:dyDescent="0.25">
      <c r="A2030" s="10">
        <v>3605</v>
      </c>
      <c r="B2030" s="5" t="s">
        <v>6058</v>
      </c>
      <c r="C2030" s="5" t="s">
        <v>5882</v>
      </c>
      <c r="D2030" s="5" t="str">
        <f>HYPERLINK(I2030, C2030)</f>
        <v xml:space="preserve">Шунгит Мягкий гель для умывания  Дерматологический Для чувствительной кожи балансирующий 200мл </v>
      </c>
      <c r="E2030" s="5" t="s">
        <v>2703</v>
      </c>
      <c r="F2030" s="11" t="s">
        <v>6096</v>
      </c>
      <c r="G2030" s="6">
        <v>4274</v>
      </c>
      <c r="H2030" t="s">
        <v>5883</v>
      </c>
      <c r="I2030" t="str">
        <f>CONCATENATE("http://opt.sauna-shops.ru/548-9-bannaya-kosmetika/",A2030,"-",H2030,".html")</f>
        <v>http://opt.sauna-shops.ru/548-9-bannaya-kosmetika/3605-shungit-myagkij-gel-dlya-umyvaniya-dermatologicheskij-dlya-chuvstvitelnoj-kozhi-balansiruyusshij-200ml-.html</v>
      </c>
      <c r="J2030" s="2" t="str">
        <f t="shared" si="47"/>
        <v>http://opt.sauna-shops.ru/548-9-bannaya-kosmetika/3605-shungit-myagkij-gel-dlya-umyvaniya-dermatologicheskij-dlya-chuvstvitelnoj-kozhi-balansiruyusshij-200ml-.html</v>
      </c>
      <c r="K2030" s="5"/>
    </row>
    <row r="2031" spans="1:11" x14ac:dyDescent="0.25">
      <c r="A2031" s="10">
        <v>3606</v>
      </c>
      <c r="B2031" s="5" t="s">
        <v>6058</v>
      </c>
      <c r="C2031" s="5" t="s">
        <v>5884</v>
      </c>
      <c r="D2031" s="5" t="str">
        <f>HYPERLINK(I2031, C2031)</f>
        <v>Шунгит Мягкий гель для умывания  Дерматологический Для чувствительной кожи нейтральный  200мл</v>
      </c>
      <c r="E2031" s="5" t="s">
        <v>2703</v>
      </c>
      <c r="F2031" s="11" t="s">
        <v>6096</v>
      </c>
      <c r="G2031" s="6">
        <v>4275</v>
      </c>
      <c r="H2031" t="s">
        <v>5885</v>
      </c>
      <c r="I2031" t="str">
        <f>CONCATENATE("http://opt.sauna-shops.ru/548-9-bannaya-kosmetika/",A2031,"-",H2031,".html")</f>
        <v>http://opt.sauna-shops.ru/548-9-bannaya-kosmetika/3606-shungit-myagkij-gel-dlya-umyvaniya-dermatologicheskij-dlya-chuvstvitelnoj-kozhi-nejtralnyj-200ml.html</v>
      </c>
      <c r="J2031" s="2" t="str">
        <f t="shared" si="47"/>
        <v>http://opt.sauna-shops.ru/548-9-bannaya-kosmetika/3606-shungit-myagkij-gel-dlya-umyvaniya-dermatologicheskij-dlya-chuvstvitelnoj-kozhi-nejtralnyj-200ml.html</v>
      </c>
      <c r="K2031" s="5"/>
    </row>
    <row r="2032" spans="1:11" x14ac:dyDescent="0.25">
      <c r="A2032" s="10">
        <v>3607</v>
      </c>
      <c r="B2032" s="5" t="s">
        <v>6058</v>
      </c>
      <c r="C2032" s="5" t="s">
        <v>5886</v>
      </c>
      <c r="D2032" s="5" t="str">
        <f>HYPERLINK(I2032, C2032)</f>
        <v>Шунгит Мягкий гель для умывания  Дерматологический Для чувствительной кожи увлажняющий  200мл</v>
      </c>
      <c r="E2032" s="5" t="s">
        <v>2703</v>
      </c>
      <c r="F2032" s="11" t="s">
        <v>6096</v>
      </c>
      <c r="G2032" s="6">
        <v>4276</v>
      </c>
      <c r="H2032" t="s">
        <v>5887</v>
      </c>
      <c r="I2032" t="str">
        <f>CONCATENATE("http://opt.sauna-shops.ru/548-9-bannaya-kosmetika/",A2032,"-",H2032,".html")</f>
        <v>http://opt.sauna-shops.ru/548-9-bannaya-kosmetika/3607-shungit-myagkij-gel-dlya-umyvaniya-dermatologicheskij-dlya-chuvstvitelnoj-kozhi-uvlazhnyayusshij-200ml.html</v>
      </c>
      <c r="J2032" s="2" t="str">
        <f t="shared" si="47"/>
        <v>http://opt.sauna-shops.ru/548-9-bannaya-kosmetika/3607-shungit-myagkij-gel-dlya-umyvaniya-dermatologicheskij-dlya-chuvstvitelnoj-kozhi-uvlazhnyayusshij-200ml.html</v>
      </c>
      <c r="K2032" s="5"/>
    </row>
    <row r="2033" spans="1:11" x14ac:dyDescent="0.25">
      <c r="A2033" s="10">
        <v>3608</v>
      </c>
      <c r="B2033" s="5" t="s">
        <v>6058</v>
      </c>
      <c r="C2033" s="5" t="s">
        <v>5888</v>
      </c>
      <c r="D2033" s="5" t="str">
        <f>HYPERLINK(I2033, C2033)</f>
        <v xml:space="preserve">Шунгит мягкое мыло Дерматологическое  для чувствительной кожи  нейтральное 300г </v>
      </c>
      <c r="E2033" s="5" t="s">
        <v>2703</v>
      </c>
      <c r="F2033" s="11" t="s">
        <v>6098</v>
      </c>
      <c r="G2033" s="6">
        <v>4277</v>
      </c>
      <c r="H2033" t="s">
        <v>5889</v>
      </c>
      <c r="I2033" t="str">
        <f>CONCATENATE("http://opt.sauna-shops.ru/548-9-bannaya-kosmetika/",A2033,"-",H2033,".html")</f>
        <v>http://opt.sauna-shops.ru/548-9-bannaya-kosmetika/3608-shungit-myagkoe-mylo-dermatologicheskoe-dlya-chuvstvitelnoj-kozhi-nejtralnoe-300g-.html</v>
      </c>
      <c r="J2033" s="2" t="str">
        <f t="shared" si="47"/>
        <v>http://opt.sauna-shops.ru/548-9-bannaya-kosmetika/3608-shungit-myagkoe-mylo-dermatologicheskoe-dlya-chuvstvitelnoj-kozhi-nejtralnoe-300g-.html</v>
      </c>
      <c r="K2033" s="5"/>
    </row>
    <row r="2034" spans="1:11" x14ac:dyDescent="0.25">
      <c r="A2034" s="10">
        <v>3609</v>
      </c>
      <c r="B2034" s="5" t="s">
        <v>6058</v>
      </c>
      <c r="C2034" s="5" t="s">
        <v>5890</v>
      </c>
      <c r="D2034" s="5" t="str">
        <f>HYPERLINK(I2034, C2034)</f>
        <v xml:space="preserve">Шунгит мягкое мыло Дерматологическое  для чувствительной кожи  питательное 300г </v>
      </c>
      <c r="E2034" s="5" t="s">
        <v>2703</v>
      </c>
      <c r="F2034" s="11" t="s">
        <v>6098</v>
      </c>
      <c r="G2034" s="6">
        <v>4278</v>
      </c>
      <c r="H2034" t="s">
        <v>5891</v>
      </c>
      <c r="I2034" t="str">
        <f>CONCATENATE("http://opt.sauna-shops.ru/548-9-bannaya-kosmetika/",A2034,"-",H2034,".html")</f>
        <v>http://opt.sauna-shops.ru/548-9-bannaya-kosmetika/3609-shungit-myagkoe-mylo-dermatologicheskoe-dlya-chuvstvitelnoj-kozhi-pitatelnoe-300g-.html</v>
      </c>
      <c r="J2034" s="2" t="str">
        <f t="shared" ref="J2034:J2044" si="48">HYPERLINK(I2034)</f>
        <v>http://opt.sauna-shops.ru/548-9-bannaya-kosmetika/3609-shungit-myagkoe-mylo-dermatologicheskoe-dlya-chuvstvitelnoj-kozhi-pitatelnoe-300g-.html</v>
      </c>
      <c r="K2034" s="5"/>
    </row>
    <row r="2035" spans="1:11" x14ac:dyDescent="0.25">
      <c r="A2035" s="10">
        <v>3610</v>
      </c>
      <c r="B2035" s="5" t="s">
        <v>6058</v>
      </c>
      <c r="C2035" s="5" t="s">
        <v>5892</v>
      </c>
      <c r="D2035" s="5" t="str">
        <f>HYPERLINK(I2035, C2035)</f>
        <v xml:space="preserve">Шунгит мягкое мыло Дерматологическое  для чувствительной кожи  увлажняющее 300г </v>
      </c>
      <c r="E2035" s="5" t="s">
        <v>2703</v>
      </c>
      <c r="F2035" s="11" t="s">
        <v>6098</v>
      </c>
      <c r="G2035" s="6">
        <v>4279</v>
      </c>
      <c r="H2035" t="s">
        <v>5893</v>
      </c>
      <c r="I2035" t="str">
        <f>CONCATENATE("http://opt.sauna-shops.ru/548-9-bannaya-kosmetika/",A2035,"-",H2035,".html")</f>
        <v>http://opt.sauna-shops.ru/548-9-bannaya-kosmetika/3610-shungit-myagkoe-mylo-dermatologicheskoe-dlya-chuvstvitelnoj-kozhi-uvlazhnyayusshee-300g-.html</v>
      </c>
      <c r="J2035" s="2" t="str">
        <f t="shared" si="48"/>
        <v>http://opt.sauna-shops.ru/548-9-bannaya-kosmetika/3610-shungit-myagkoe-mylo-dermatologicheskoe-dlya-chuvstvitelnoj-kozhi-uvlazhnyayusshee-300g-.html</v>
      </c>
      <c r="K2035" s="5"/>
    </row>
    <row r="2036" spans="1:11" x14ac:dyDescent="0.25">
      <c r="A2036" s="10">
        <v>3611</v>
      </c>
      <c r="B2036" s="5" t="s">
        <v>6058</v>
      </c>
      <c r="C2036" s="5" t="s">
        <v>5894</v>
      </c>
      <c r="D2036" s="5" t="str">
        <f>HYPERLINK(I2036, C2036)</f>
        <v>Шунгит Тоник для лица Очищающий 200мл</v>
      </c>
      <c r="E2036" s="5" t="s">
        <v>2703</v>
      </c>
      <c r="F2036" s="11" t="s">
        <v>6096</v>
      </c>
      <c r="G2036" s="6">
        <v>4290</v>
      </c>
      <c r="H2036" t="s">
        <v>5895</v>
      </c>
      <c r="I2036" t="str">
        <f>CONCATENATE("http://opt.sauna-shops.ru/548-9-bannaya-kosmetika/",A2036,"-",H2036,".html")</f>
        <v>http://opt.sauna-shops.ru/548-9-bannaya-kosmetika/3611-shungit-tonik-dlya-lica-ochisshayusshij-200ml.html</v>
      </c>
      <c r="J2036" s="2" t="str">
        <f t="shared" si="48"/>
        <v>http://opt.sauna-shops.ru/548-9-bannaya-kosmetika/3611-shungit-tonik-dlya-lica-ochisshayusshij-200ml.html</v>
      </c>
      <c r="K2036" s="5"/>
    </row>
    <row r="2037" spans="1:11" x14ac:dyDescent="0.25">
      <c r="A2037" s="10">
        <v>3612</v>
      </c>
      <c r="B2037" s="5" t="s">
        <v>6058</v>
      </c>
      <c r="C2037" s="5" t="s">
        <v>5896</v>
      </c>
      <c r="D2037" s="5" t="str">
        <f>HYPERLINK(I2037, C2037)</f>
        <v xml:space="preserve"> Желтый бальзам для ванн (скипидаровый) 250 мл.</v>
      </c>
      <c r="E2037" s="5" t="s">
        <v>2703</v>
      </c>
      <c r="F2037" s="11" t="s">
        <v>6072</v>
      </c>
      <c r="G2037" s="6">
        <v>9050</v>
      </c>
      <c r="H2037" t="s">
        <v>6251</v>
      </c>
      <c r="I2037" t="str">
        <f>CONCATENATE("http://opt.sauna-shops.ru/548-9-bannaya-kosmetika/",A2037,"-",H2037,".html")</f>
        <v>http://opt.sauna-shops.ru/548-9-bannaya-kosmetika/3612-zheltyj-balzam-dlya-vann-skipidarovyj-250-ml.html</v>
      </c>
      <c r="J2037" s="2" t="str">
        <f t="shared" si="48"/>
        <v>http://opt.sauna-shops.ru/548-9-bannaya-kosmetika/3612-zheltyj-balzam-dlya-vann-skipidarovyj-250-ml.html</v>
      </c>
      <c r="K2037" s="5"/>
    </row>
    <row r="2038" spans="1:11" x14ac:dyDescent="0.25">
      <c r="A2038" s="10">
        <v>3649</v>
      </c>
      <c r="B2038" s="5" t="s">
        <v>6058</v>
      </c>
      <c r="C2038" s="5" t="s">
        <v>5970</v>
      </c>
      <c r="D2038" s="5" t="str">
        <f>HYPERLINK(I2038, C2038)</f>
        <v xml:space="preserve">ВИТЭКС Мыло для бани Антицеллюлитное (Целебная банька) 500 мл пр-во Белоруссия </v>
      </c>
      <c r="E2038" s="5" t="s">
        <v>2703</v>
      </c>
      <c r="F2038" s="11" t="s">
        <v>6072</v>
      </c>
      <c r="G2038" s="6">
        <v>9907</v>
      </c>
      <c r="H2038" t="s">
        <v>5971</v>
      </c>
      <c r="I2038" t="str">
        <f>CONCATENATE("http://opt.sauna-shops.ru/548-9-bannaya-kosmetika/",A2038,"-",H2038,".html")</f>
        <v>http://opt.sauna-shops.ru/548-9-bannaya-kosmetika/3649-viteks-mylo-dlya-bani-anticellyulitnoe-celebnaya-banka-500-ml-pr-vo-belorussiya-.html</v>
      </c>
      <c r="J2038" s="2" t="str">
        <f t="shared" si="48"/>
        <v>http://opt.sauna-shops.ru/548-9-bannaya-kosmetika/3649-viteks-mylo-dlya-bani-anticellyulitnoe-celebnaya-banka-500-ml-pr-vo-belorussiya-.html</v>
      </c>
      <c r="K2038" s="5"/>
    </row>
    <row r="2039" spans="1:11" x14ac:dyDescent="0.25">
      <c r="A2039" s="10">
        <v>3650</v>
      </c>
      <c r="B2039" s="5" t="s">
        <v>6058</v>
      </c>
      <c r="C2039" s="5" t="s">
        <v>5972</v>
      </c>
      <c r="D2039" s="5" t="str">
        <f>HYPERLINK(I2039, C2039)</f>
        <v xml:space="preserve">ВИТЭКС Мыло для бани классическое черное ( Целебная банька ) 500 мл пр-во Белоруссия </v>
      </c>
      <c r="E2039" s="5" t="s">
        <v>2703</v>
      </c>
      <c r="F2039" s="11" t="s">
        <v>6069</v>
      </c>
      <c r="G2039" s="6">
        <v>9864</v>
      </c>
      <c r="H2039" t="s">
        <v>5973</v>
      </c>
      <c r="I2039" t="str">
        <f>CONCATENATE("http://opt.sauna-shops.ru/548-9-bannaya-kosmetika/",A2039,"-",H2039,".html")</f>
        <v>http://opt.sauna-shops.ru/548-9-bannaya-kosmetika/3650-viteks-mylo-dlya-bani-klassicheskoe-chernoe-celebnaya-banka-500-ml-pr-vo-belorussiya-.html</v>
      </c>
      <c r="J2039" s="2" t="str">
        <f t="shared" si="48"/>
        <v>http://opt.sauna-shops.ru/548-9-bannaya-kosmetika/3650-viteks-mylo-dlya-bani-klassicheskoe-chernoe-celebnaya-banka-500-ml-pr-vo-belorussiya-.html</v>
      </c>
      <c r="K2039" s="5"/>
    </row>
    <row r="2040" spans="1:11" x14ac:dyDescent="0.25">
      <c r="A2040" s="10">
        <v>3651</v>
      </c>
      <c r="B2040" s="5" t="s">
        <v>6058</v>
      </c>
      <c r="C2040" s="5" t="s">
        <v>5974</v>
      </c>
      <c r="D2040" s="5" t="str">
        <f>HYPERLINK(I2040, C2040)</f>
        <v>ВИТЭКС Мыло для бани Шелковое белое  (Целебная банька) 500 мл пр-во Белоруссия</v>
      </c>
      <c r="E2040" s="5" t="s">
        <v>2703</v>
      </c>
      <c r="F2040" s="11" t="s">
        <v>6072</v>
      </c>
      <c r="G2040" s="6">
        <v>9863</v>
      </c>
      <c r="H2040" t="s">
        <v>5975</v>
      </c>
      <c r="I2040" t="str">
        <f>CONCATENATE("http://opt.sauna-shops.ru/548-9-bannaya-kosmetika/",A2040,"-",H2040,".html")</f>
        <v>http://opt.sauna-shops.ru/548-9-bannaya-kosmetika/3651-viteks-mylo-dlya-bani-shelkovoe-beloe-celebnaya-banka-500-ml-pr-vo-belorussiya.html</v>
      </c>
      <c r="J2040" s="2" t="str">
        <f t="shared" si="48"/>
        <v>http://opt.sauna-shops.ru/548-9-bannaya-kosmetika/3651-viteks-mylo-dlya-bani-shelkovoe-beloe-celebnaya-banka-500-ml-pr-vo-belorussiya.html</v>
      </c>
      <c r="K2040" s="5"/>
    </row>
    <row r="2041" spans="1:11" x14ac:dyDescent="0.25">
      <c r="A2041" s="10">
        <v>3684</v>
      </c>
      <c r="B2041" s="5" t="s">
        <v>6058</v>
      </c>
      <c r="C2041" s="5" t="s">
        <v>6040</v>
      </c>
      <c r="D2041" s="5" t="str">
        <f>HYPERLINK(I2041, C2041)</f>
        <v xml:space="preserve">Гель для душа  супербодрящий Белый Медведь 250мл Нат. Сиберика (НЬЮ) </v>
      </c>
      <c r="E2041" s="5" t="s">
        <v>2703</v>
      </c>
      <c r="F2041" s="11" t="s">
        <v>6070</v>
      </c>
      <c r="G2041" s="6">
        <v>4718</v>
      </c>
      <c r="H2041" t="s">
        <v>6041</v>
      </c>
      <c r="I2041" t="str">
        <f>CONCATENATE("http://opt.sauna-shops.ru/548-9-bannaya-kosmetika/",A2041,"-",H2041,".html")</f>
        <v>http://opt.sauna-shops.ru/548-9-bannaya-kosmetika/3684-gel-dlya-dusha-superbodryasshij-belyj-medved-250ml-nat-siberika-nyu-.html</v>
      </c>
      <c r="J2041" s="2" t="str">
        <f t="shared" si="48"/>
        <v>http://opt.sauna-shops.ru/548-9-bannaya-kosmetika/3684-gel-dlya-dusha-superbodryasshij-belyj-medved-250ml-nat-siberika-nyu-.html</v>
      </c>
      <c r="K2041" s="5"/>
    </row>
    <row r="2042" spans="1:11" x14ac:dyDescent="0.25">
      <c r="A2042" s="10">
        <v>3686</v>
      </c>
      <c r="B2042" s="5" t="s">
        <v>6058</v>
      </c>
      <c r="C2042" s="5" t="s">
        <v>6044</v>
      </c>
      <c r="D2042" s="5" t="str">
        <f>HYPERLINK(I2042, C2042)</f>
        <v xml:space="preserve">Шампунь - Активатор для роста волос Белуга  250 мл Нат. Сиберика </v>
      </c>
      <c r="E2042" s="5" t="s">
        <v>2703</v>
      </c>
      <c r="F2042" s="11" t="s">
        <v>6070</v>
      </c>
      <c r="G2042" s="6">
        <v>4720</v>
      </c>
      <c r="H2042" t="s">
        <v>6045</v>
      </c>
      <c r="I2042" t="str">
        <f>CONCATENATE("http://opt.sauna-shops.ru/548-9-bannaya-kosmetika/",A2042,"-",H2042,".html")</f>
        <v>http://opt.sauna-shops.ru/548-9-bannaya-kosmetika/3686-shampun-aktivator-dlya-rosta-volos-beluga-250-ml-nat-siberika-.html</v>
      </c>
      <c r="J2042" s="2" t="str">
        <f t="shared" si="48"/>
        <v>http://opt.sauna-shops.ru/548-9-bannaya-kosmetika/3686-shampun-aktivator-dlya-rosta-volos-beluga-250-ml-nat-siberika-.html</v>
      </c>
      <c r="K2042" s="5"/>
    </row>
    <row r="2043" spans="1:11" x14ac:dyDescent="0.25">
      <c r="A2043" s="10">
        <v>3687</v>
      </c>
      <c r="B2043" s="5" t="s">
        <v>6058</v>
      </c>
      <c r="C2043" s="5" t="s">
        <v>6046</v>
      </c>
      <c r="D2043" s="5" t="str">
        <f>HYPERLINK(I2043, C2043)</f>
        <v xml:space="preserve">Шампунь против перхоти для мужчин Мощь Марала 250 мл Нат. Сиберика </v>
      </c>
      <c r="E2043" s="5" t="s">
        <v>2703</v>
      </c>
      <c r="F2043" s="11" t="s">
        <v>6070</v>
      </c>
      <c r="G2043" s="6">
        <v>4721</v>
      </c>
      <c r="H2043" t="s">
        <v>6047</v>
      </c>
      <c r="I2043" t="str">
        <f>CONCATENATE("http://opt.sauna-shops.ru/548-9-bannaya-kosmetika/",A2043,"-",H2043,".html")</f>
        <v>http://opt.sauna-shops.ru/548-9-bannaya-kosmetika/3687-shampun-protiv-perkhoti-dlya-muzhchin-mossh-marala-250-ml-nat-siberika-.html</v>
      </c>
      <c r="J2043" s="2" t="str">
        <f t="shared" si="48"/>
        <v>http://opt.sauna-shops.ru/548-9-bannaya-kosmetika/3687-shampun-protiv-perkhoti-dlya-muzhchin-mossh-marala-250-ml-nat-siberika-.html</v>
      </c>
      <c r="K2043" s="5"/>
    </row>
    <row r="2044" spans="1:11" x14ac:dyDescent="0.25">
      <c r="A2044" s="10">
        <v>3688</v>
      </c>
      <c r="B2044" s="5" t="s">
        <v>6058</v>
      </c>
      <c r="C2044" s="5" t="s">
        <v>6048</v>
      </c>
      <c r="D2044" s="5" t="str">
        <f>HYPERLINK(I2044, C2044)</f>
        <v xml:space="preserve">Шампунь- Энергетик для волос и тела 2 в 1 Ярость Тигра 250 мл Нат.Сиберика </v>
      </c>
      <c r="E2044" s="5" t="s">
        <v>2703</v>
      </c>
      <c r="F2044" s="11" t="s">
        <v>6070</v>
      </c>
      <c r="G2044" s="6">
        <v>4722</v>
      </c>
      <c r="H2044" t="s">
        <v>6049</v>
      </c>
      <c r="I2044" t="str">
        <f>CONCATENATE("http://opt.sauna-shops.ru/548-9-bannaya-kosmetika/",A2044,"-",H2044,".html")</f>
        <v>http://opt.sauna-shops.ru/548-9-bannaya-kosmetika/3688-shampun-energetik-dlya-volos-i-tela-2-v-1-yarost-tigra-250-ml-natsiberika-.html</v>
      </c>
      <c r="J2044" s="2" t="str">
        <f t="shared" si="48"/>
        <v>http://opt.sauna-shops.ru/548-9-bannaya-kosmetika/3688-shampun-energetik-dlya-volos-i-tela-2-v-1-yarost-tigra-250-ml-natsiberika-.html</v>
      </c>
      <c r="K2044" s="5"/>
    </row>
    <row r="2045" spans="1:11" ht="21.75" customHeight="1" x14ac:dyDescent="0.25">
      <c r="A2045" s="10">
        <v>1624</v>
      </c>
      <c r="B2045" s="5" t="s">
        <v>6058</v>
      </c>
      <c r="C2045" s="5" t="s">
        <v>2304</v>
      </c>
      <c r="D2045" s="5" t="str">
        <f>HYPERLINK(I2045, C2045)</f>
        <v>Ванночка для ног 650г. От потливости</v>
      </c>
      <c r="E2045" s="5" t="s">
        <v>2305</v>
      </c>
      <c r="F2045" s="11" t="s">
        <v>6083</v>
      </c>
      <c r="G2045" s="6">
        <v>9044</v>
      </c>
      <c r="H2045" t="s">
        <v>2306</v>
      </c>
      <c r="I2045" t="str">
        <f>CONCATENATE("http://opt.sauna-shops.ru/549-10-recepty-babushki-agafi/",A2045,"-",H2045,".html")</f>
        <v>http://opt.sauna-shops.ru/549-10-recepty-babushki-agafi/1624-vannochka-dlya-nog-650g-ot-potlivosti.html</v>
      </c>
      <c r="J2045" s="2" t="str">
        <f t="shared" ref="J2045:J2108" si="49">HYPERLINK(I2045)</f>
        <v>http://opt.sauna-shops.ru/549-10-recepty-babushki-agafi/1624-vannochka-dlya-nog-650g-ot-potlivosti.html</v>
      </c>
      <c r="K2045" s="5"/>
    </row>
    <row r="2046" spans="1:11" ht="15.75" customHeight="1" x14ac:dyDescent="0.25">
      <c r="A2046" s="10">
        <v>1625</v>
      </c>
      <c r="B2046" s="5" t="s">
        <v>6058</v>
      </c>
      <c r="C2046" s="5" t="s">
        <v>2307</v>
      </c>
      <c r="D2046" s="5" t="str">
        <f>HYPERLINK(I2046, C2046)</f>
        <v>Ванночка для ног 650г. Для снятия усталости</v>
      </c>
      <c r="E2046" s="5" t="s">
        <v>2305</v>
      </c>
      <c r="F2046" s="11" t="s">
        <v>6083</v>
      </c>
      <c r="G2046" s="6">
        <v>9043</v>
      </c>
      <c r="H2046" t="s">
        <v>2308</v>
      </c>
      <c r="I2046" t="str">
        <f>CONCATENATE("http://opt.sauna-shops.ru/549-10-recepty-babushki-agafi/",A2046,"-",H2046,".html")</f>
        <v>http://opt.sauna-shops.ru/549-10-recepty-babushki-agafi/1625-vannochka-dlya-nog-650g-dlya-snyatiya-ustalosti.html</v>
      </c>
      <c r="J2046" s="2" t="str">
        <f t="shared" si="49"/>
        <v>http://opt.sauna-shops.ru/549-10-recepty-babushki-agafi/1625-vannochka-dlya-nog-650g-dlya-snyatiya-ustalosti.html</v>
      </c>
      <c r="K2046" s="5"/>
    </row>
    <row r="2047" spans="1:11" ht="19.5" customHeight="1" x14ac:dyDescent="0.25">
      <c r="A2047" s="10">
        <v>1626</v>
      </c>
      <c r="B2047" s="5" t="s">
        <v>6058</v>
      </c>
      <c r="C2047" s="5" t="s">
        <v>2309</v>
      </c>
      <c r="D2047" s="5" t="str">
        <f>HYPERLINK(I2047, C2047)</f>
        <v>Ванночка для ног 650г. Противопростудная</v>
      </c>
      <c r="E2047" s="5" t="s">
        <v>2305</v>
      </c>
      <c r="F2047" s="11" t="s">
        <v>6083</v>
      </c>
      <c r="G2047" s="6">
        <v>9045</v>
      </c>
      <c r="H2047" t="s">
        <v>2310</v>
      </c>
      <c r="I2047" t="str">
        <f>CONCATENATE("http://opt.sauna-shops.ru/549-10-recepty-babushki-agafi/",A2047,"-",H2047,".html")</f>
        <v>http://opt.sauna-shops.ru/549-10-recepty-babushki-agafi/1626-vannochka-dlya-nog-650g-protivoprostudnaya.html</v>
      </c>
      <c r="J2047" s="2" t="str">
        <f t="shared" si="49"/>
        <v>http://opt.sauna-shops.ru/549-10-recepty-babushki-agafi/1626-vannochka-dlya-nog-650g-protivoprostudnaya.html</v>
      </c>
      <c r="K2047" s="5"/>
    </row>
    <row r="2048" spans="1:11" x14ac:dyDescent="0.25">
      <c r="A2048" s="10">
        <v>1627</v>
      </c>
      <c r="B2048" s="5" t="s">
        <v>6058</v>
      </c>
      <c r="C2048" s="5" t="s">
        <v>2311</v>
      </c>
      <c r="D2048" s="5" t="str">
        <f>HYPERLINK(I2048, C2048)</f>
        <v>Ванночка для ног 650г. Смягчающая</v>
      </c>
      <c r="E2048" s="5" t="s">
        <v>2305</v>
      </c>
      <c r="F2048" s="11" t="s">
        <v>6083</v>
      </c>
      <c r="G2048" s="6">
        <v>9046</v>
      </c>
      <c r="H2048" t="s">
        <v>2312</v>
      </c>
      <c r="I2048" t="str">
        <f>CONCATENATE("http://opt.sauna-shops.ru/549-10-recepty-babushki-agafi/",A2048,"-",H2048,".html")</f>
        <v>http://opt.sauna-shops.ru/549-10-recepty-babushki-agafi/1627-vannochka-dlya-nog-650g-smyagchayushhaya.html</v>
      </c>
      <c r="J2048" s="2" t="str">
        <f t="shared" si="49"/>
        <v>http://opt.sauna-shops.ru/549-10-recepty-babushki-agafi/1627-vannochka-dlya-nog-650g-smyagchayushhaya.html</v>
      </c>
      <c r="K2048" s="5"/>
    </row>
    <row r="2049" spans="1:11" x14ac:dyDescent="0.25">
      <c r="A2049" s="10">
        <v>1628</v>
      </c>
      <c r="B2049" s="5" t="s">
        <v>6058</v>
      </c>
      <c r="C2049" s="5" t="s">
        <v>2313</v>
      </c>
      <c r="D2049" s="5" t="str">
        <f>HYPERLINK(I2049, C2049)</f>
        <v>Пены для ванн Антистресс 6 шт.</v>
      </c>
      <c r="E2049" s="5" t="s">
        <v>2305</v>
      </c>
      <c r="F2049" s="11" t="s">
        <v>6067</v>
      </c>
      <c r="G2049" s="6">
        <v>9110</v>
      </c>
      <c r="H2049" t="s">
        <v>2314</v>
      </c>
      <c r="I2049" t="str">
        <f>CONCATENATE("http://opt.sauna-shops.ru/549-10-recepty-babushki-agafi/",A2049,"-",H2049,".html")</f>
        <v>http://opt.sauna-shops.ru/549-10-recepty-babushki-agafi/1628-peny-dlya-vann-antistress-6-sht.html</v>
      </c>
      <c r="J2049" s="2" t="str">
        <f t="shared" si="49"/>
        <v>http://opt.sauna-shops.ru/549-10-recepty-babushki-agafi/1628-peny-dlya-vann-antistress-6-sht.html</v>
      </c>
      <c r="K2049" s="5"/>
    </row>
    <row r="2050" spans="1:11" x14ac:dyDescent="0.25">
      <c r="A2050" s="10">
        <v>1629</v>
      </c>
      <c r="B2050" s="5" t="s">
        <v>6058</v>
      </c>
      <c r="C2050" s="5" t="s">
        <v>2315</v>
      </c>
      <c r="D2050" s="5" t="str">
        <f>HYPERLINK(I2050, C2050)</f>
        <v>Пены для ванн Душистые зимние 6 шт.</v>
      </c>
      <c r="E2050" s="5" t="s">
        <v>2305</v>
      </c>
      <c r="F2050" s="11" t="s">
        <v>6067</v>
      </c>
      <c r="G2050" s="6">
        <v>9112</v>
      </c>
      <c r="H2050" t="s">
        <v>2316</v>
      </c>
      <c r="I2050" t="str">
        <f>CONCATENATE("http://opt.sauna-shops.ru/549-10-recepty-babushki-agafi/",A2050,"-",H2050,".html")</f>
        <v>http://opt.sauna-shops.ru/549-10-recepty-babushki-agafi/1629-peny-dlya-vann-dushistye-zimnie-6-sht.html</v>
      </c>
      <c r="J2050" s="2" t="str">
        <f t="shared" si="49"/>
        <v>http://opt.sauna-shops.ru/549-10-recepty-babushki-agafi/1629-peny-dlya-vann-dushistye-zimnie-6-sht.html</v>
      </c>
      <c r="K2050" s="5"/>
    </row>
    <row r="2051" spans="1:11" x14ac:dyDescent="0.25">
      <c r="A2051" s="10">
        <v>1630</v>
      </c>
      <c r="B2051" s="5" t="s">
        <v>6058</v>
      </c>
      <c r="C2051" s="5" t="s">
        <v>2317</v>
      </c>
      <c r="D2051" s="5" t="str">
        <f>HYPERLINK(I2051, C2051)</f>
        <v>Пены для ванн Для красоты и упруг. кожи 6 шт.</v>
      </c>
      <c r="E2051" s="5" t="s">
        <v>2305</v>
      </c>
      <c r="F2051" s="11" t="s">
        <v>6067</v>
      </c>
      <c r="G2051" s="6">
        <v>9111</v>
      </c>
      <c r="H2051" t="s">
        <v>2318</v>
      </c>
      <c r="I2051" t="str">
        <f>CONCATENATE("http://opt.sauna-shops.ru/549-10-recepty-babushki-agafi/",A2051,"-",H2051,".html")</f>
        <v>http://opt.sauna-shops.ru/549-10-recepty-babushki-agafi/1630-peny-dlya-vann-dlya-krasoty-i-uprug-kozhi-6-sht.html</v>
      </c>
      <c r="J2051" s="2" t="str">
        <f t="shared" si="49"/>
        <v>http://opt.sauna-shops.ru/549-10-recepty-babushki-agafi/1630-peny-dlya-vann-dlya-krasoty-i-uprug-kozhi-6-sht.html</v>
      </c>
      <c r="K2051" s="5"/>
    </row>
    <row r="2052" spans="1:11" x14ac:dyDescent="0.25">
      <c r="A2052" s="10">
        <v>1631</v>
      </c>
      <c r="B2052" s="5" t="s">
        <v>6058</v>
      </c>
      <c r="C2052" s="5" t="s">
        <v>2319</v>
      </c>
      <c r="D2052" s="5" t="str">
        <f>HYPERLINK(I2052, C2052)</f>
        <v>Гели для душа Цветочное настроение 6 шт.</v>
      </c>
      <c r="E2052" s="5" t="s">
        <v>2305</v>
      </c>
      <c r="F2052" s="11" t="s">
        <v>6064</v>
      </c>
      <c r="G2052" s="6">
        <v>9049</v>
      </c>
      <c r="H2052" t="s">
        <v>2320</v>
      </c>
      <c r="I2052" t="str">
        <f>CONCATENATE("http://opt.sauna-shops.ru/549-10-recepty-babushki-agafi/",A2052,"-",H2052,".html")</f>
        <v>http://opt.sauna-shops.ru/549-10-recepty-babushki-agafi/1631-geli-dlya-dusha-cvetochnoe-nastroenie-6-sht.html</v>
      </c>
      <c r="J2052" s="2" t="str">
        <f t="shared" si="49"/>
        <v>http://opt.sauna-shops.ru/549-10-recepty-babushki-agafi/1631-geli-dlya-dusha-cvetochnoe-nastroenie-6-sht.html</v>
      </c>
      <c r="K2052" s="5"/>
    </row>
    <row r="2053" spans="1:11" x14ac:dyDescent="0.25">
      <c r="A2053" s="10">
        <v>1632</v>
      </c>
      <c r="B2053" s="5" t="s">
        <v>6058</v>
      </c>
      <c r="C2053" s="5" t="s">
        <v>2321</v>
      </c>
      <c r="D2053" s="5" t="str">
        <f>HYPERLINK(I2053, C2053)</f>
        <v>Гели для душа Сочное настроение 6 шт.</v>
      </c>
      <c r="E2053" s="5" t="s">
        <v>2305</v>
      </c>
      <c r="F2053" s="11" t="s">
        <v>6064</v>
      </c>
      <c r="G2053" s="6">
        <v>9048</v>
      </c>
      <c r="H2053" t="s">
        <v>2322</v>
      </c>
      <c r="I2053" t="str">
        <f>CONCATENATE("http://opt.sauna-shops.ru/549-10-recepty-babushki-agafi/",A2053,"-",H2053,".html")</f>
        <v>http://opt.sauna-shops.ru/549-10-recepty-babushki-agafi/1632-geli-dlya-dusha-sochnoe-nastroenie-6-sht.html</v>
      </c>
      <c r="J2053" s="2" t="str">
        <f t="shared" si="49"/>
        <v>http://opt.sauna-shops.ru/549-10-recepty-babushki-agafi/1632-geli-dlya-dusha-sochnoe-nastroenie-6-sht.html</v>
      </c>
      <c r="K2053" s="5"/>
    </row>
    <row r="2054" spans="1:11" x14ac:dyDescent="0.25">
      <c r="A2054" s="10">
        <v>1633</v>
      </c>
      <c r="B2054" s="5" t="s">
        <v>6058</v>
      </c>
      <c r="C2054" s="5" t="s">
        <v>2323</v>
      </c>
      <c r="D2054" s="5" t="str">
        <f>HYPERLINK(I2054, C2054)</f>
        <v>Крем мыло ручной работы Ромашка</v>
      </c>
      <c r="E2054" s="5" t="s">
        <v>2305</v>
      </c>
      <c r="F2054" s="11" t="s">
        <v>6083</v>
      </c>
      <c r="G2054" s="6">
        <v>9058</v>
      </c>
      <c r="H2054" t="s">
        <v>2324</v>
      </c>
      <c r="I2054" t="str">
        <f>CONCATENATE("http://opt.sauna-shops.ru/549-10-recepty-babushki-agafi/",A2054,"-",H2054,".html")</f>
        <v>http://opt.sauna-shops.ru/549-10-recepty-babushki-agafi/1633-krem-mylo-ruchnoj-raboty-romashka.html</v>
      </c>
      <c r="J2054" s="2" t="str">
        <f t="shared" si="49"/>
        <v>http://opt.sauna-shops.ru/549-10-recepty-babushki-agafi/1633-krem-mylo-ruchnoj-raboty-romashka.html</v>
      </c>
      <c r="K2054" s="5"/>
    </row>
    <row r="2055" spans="1:11" x14ac:dyDescent="0.25">
      <c r="A2055" s="10">
        <v>1634</v>
      </c>
      <c r="B2055" s="5" t="s">
        <v>6058</v>
      </c>
      <c r="C2055" s="5" t="s">
        <v>2325</v>
      </c>
      <c r="D2055" s="5" t="str">
        <f>HYPERLINK(I2055, C2055)</f>
        <v>Крем мыло ручной работы Антицеллюлитное мыло</v>
      </c>
      <c r="E2055" s="5" t="s">
        <v>2305</v>
      </c>
      <c r="F2055" s="11" t="s">
        <v>6094</v>
      </c>
      <c r="G2055" s="6">
        <v>9055</v>
      </c>
      <c r="H2055" t="s">
        <v>2326</v>
      </c>
      <c r="I2055" t="str">
        <f>CONCATENATE("http://opt.sauna-shops.ru/549-10-recepty-babushki-agafi/",A2055,"-",H2055,".html")</f>
        <v>http://opt.sauna-shops.ru/549-10-recepty-babushki-agafi/1634-krem-mylo-ruchnoj-raboty-anticellyulitnoe-mylo.html</v>
      </c>
      <c r="J2055" s="2" t="str">
        <f t="shared" si="49"/>
        <v>http://opt.sauna-shops.ru/549-10-recepty-babushki-agafi/1634-krem-mylo-ruchnoj-raboty-anticellyulitnoe-mylo.html</v>
      </c>
      <c r="K2055" s="5"/>
    </row>
    <row r="2056" spans="1:11" x14ac:dyDescent="0.25">
      <c r="A2056" s="10">
        <v>1635</v>
      </c>
      <c r="B2056" s="5" t="s">
        <v>6058</v>
      </c>
      <c r="C2056" s="5" t="s">
        <v>2327</v>
      </c>
      <c r="D2056" s="5" t="str">
        <f>HYPERLINK(I2056, C2056)</f>
        <v>Мыло-скраб ручной работы (мёд)</v>
      </c>
      <c r="E2056" s="5" t="s">
        <v>2305</v>
      </c>
      <c r="F2056" s="11" t="s">
        <v>6083</v>
      </c>
      <c r="G2056" s="6">
        <v>9090</v>
      </c>
      <c r="H2056" t="s">
        <v>2328</v>
      </c>
      <c r="I2056" t="str">
        <f>CONCATENATE("http://opt.sauna-shops.ru/549-10-recepty-babushki-agafi/",A2056,"-",H2056,".html")</f>
        <v>http://opt.sauna-shops.ru/549-10-recepty-babushki-agafi/1635-mylo-skrab-ruchnoj-raboty-myod.html</v>
      </c>
      <c r="J2056" s="2" t="str">
        <f t="shared" si="49"/>
        <v>http://opt.sauna-shops.ru/549-10-recepty-babushki-agafi/1635-mylo-skrab-ruchnoj-raboty-myod.html</v>
      </c>
      <c r="K2056" s="5"/>
    </row>
    <row r="2057" spans="1:11" x14ac:dyDescent="0.25">
      <c r="A2057" s="10">
        <v>1636</v>
      </c>
      <c r="B2057" s="5" t="s">
        <v>6058</v>
      </c>
      <c r="C2057" s="5" t="s">
        <v>2329</v>
      </c>
      <c r="D2057" s="5" t="str">
        <f>HYPERLINK(I2057, C2057)</f>
        <v>Крем мыло ручной работы Кедровое</v>
      </c>
      <c r="E2057" s="5" t="s">
        <v>2305</v>
      </c>
      <c r="F2057" s="11" t="s">
        <v>6083</v>
      </c>
      <c r="G2057" s="6">
        <v>9057</v>
      </c>
      <c r="H2057" t="s">
        <v>2330</v>
      </c>
      <c r="I2057" t="str">
        <f>CONCATENATE("http://opt.sauna-shops.ru/549-10-recepty-babushki-agafi/",A2057,"-",H2057,".html")</f>
        <v>http://opt.sauna-shops.ru/549-10-recepty-babushki-agafi/1636-krem-mylo-ruchnoj-raboty-kedrovoe.html</v>
      </c>
      <c r="J2057" s="2" t="str">
        <f t="shared" si="49"/>
        <v>http://opt.sauna-shops.ru/549-10-recepty-babushki-agafi/1636-krem-mylo-ruchnoj-raboty-kedrovoe.html</v>
      </c>
      <c r="K2057" s="5"/>
    </row>
    <row r="2058" spans="1:11" x14ac:dyDescent="0.25">
      <c r="A2058" s="10">
        <v>1637</v>
      </c>
      <c r="B2058" s="5" t="s">
        <v>6058</v>
      </c>
      <c r="C2058" s="5" t="s">
        <v>2331</v>
      </c>
      <c r="D2058" s="5" t="str">
        <f>HYPERLINK(I2058, C2058)</f>
        <v>Крем мыло ручной работы Калина</v>
      </c>
      <c r="E2058" s="5" t="s">
        <v>2305</v>
      </c>
      <c r="F2058" s="11" t="s">
        <v>6083</v>
      </c>
      <c r="G2058" s="6">
        <v>9056</v>
      </c>
      <c r="H2058" t="s">
        <v>2332</v>
      </c>
      <c r="I2058" t="str">
        <f>CONCATENATE("http://opt.sauna-shops.ru/549-10-recepty-babushki-agafi/",A2058,"-",H2058,".html")</f>
        <v>http://opt.sauna-shops.ru/549-10-recepty-babushki-agafi/1637-krem-mylo-ruchnoj-raboty-kalina.html</v>
      </c>
      <c r="J2058" s="2" t="str">
        <f t="shared" si="49"/>
        <v>http://opt.sauna-shops.ru/549-10-recepty-babushki-agafi/1637-krem-mylo-ruchnoj-raboty-kalina.html</v>
      </c>
      <c r="K2058" s="5"/>
    </row>
    <row r="2059" spans="1:11" x14ac:dyDescent="0.25">
      <c r="A2059" s="10">
        <v>1638</v>
      </c>
      <c r="B2059" s="5" t="s">
        <v>6058</v>
      </c>
      <c r="C2059" s="5" t="s">
        <v>2333</v>
      </c>
      <c r="D2059" s="5" t="str">
        <f>HYPERLINK(I2059, C2059)</f>
        <v>Крем-скраб для тела Земляника и сливки 400 г.</v>
      </c>
      <c r="E2059" s="5" t="s">
        <v>2305</v>
      </c>
      <c r="F2059" s="11" t="s">
        <v>6173</v>
      </c>
      <c r="G2059" s="6">
        <v>9064</v>
      </c>
      <c r="H2059" t="s">
        <v>2334</v>
      </c>
      <c r="I2059" t="str">
        <f>CONCATENATE("http://opt.sauna-shops.ru/549-10-recepty-babushki-agafi/",A2059,"-",H2059,".html")</f>
        <v>http://opt.sauna-shops.ru/549-10-recepty-babushki-agafi/1638-krem-skrab-dlya-tela-zemlyanika-i-slivki-400-g.html</v>
      </c>
      <c r="J2059" s="2" t="str">
        <f t="shared" si="49"/>
        <v>http://opt.sauna-shops.ru/549-10-recepty-babushki-agafi/1638-krem-skrab-dlya-tela-zemlyanika-i-slivki-400-g.html</v>
      </c>
      <c r="K2059" s="5"/>
    </row>
    <row r="2060" spans="1:11" x14ac:dyDescent="0.25">
      <c r="A2060" s="10">
        <v>1639</v>
      </c>
      <c r="B2060" s="5" t="s">
        <v>6058</v>
      </c>
      <c r="C2060" s="5" t="s">
        <v>2335</v>
      </c>
      <c r="D2060" s="5" t="str">
        <f>HYPERLINK(I2060, C2060)</f>
        <v>Крем-скраб Фруктовый йогурт 400 г.</v>
      </c>
      <c r="E2060" s="5" t="s">
        <v>2305</v>
      </c>
      <c r="F2060" s="11" t="s">
        <v>6173</v>
      </c>
      <c r="G2060" s="6">
        <v>9066</v>
      </c>
      <c r="H2060" t="s">
        <v>2336</v>
      </c>
      <c r="I2060" t="str">
        <f>CONCATENATE("http://opt.sauna-shops.ru/549-10-recepty-babushki-agafi/",A2060,"-",H2060,".html")</f>
        <v>http://opt.sauna-shops.ru/549-10-recepty-babushki-agafi/1639-krem-skrab-fruktovyj-jogurt-400-g.html</v>
      </c>
      <c r="J2060" s="2" t="str">
        <f t="shared" si="49"/>
        <v>http://opt.sauna-shops.ru/549-10-recepty-babushki-agafi/1639-krem-skrab-fruktovyj-jogurt-400-g.html</v>
      </c>
      <c r="K2060" s="5"/>
    </row>
    <row r="2061" spans="1:11" x14ac:dyDescent="0.25">
      <c r="A2061" s="10">
        <v>1640</v>
      </c>
      <c r="B2061" s="5" t="s">
        <v>6058</v>
      </c>
      <c r="C2061" s="5" t="s">
        <v>2337</v>
      </c>
      <c r="D2061" s="5" t="str">
        <f>HYPERLINK(I2061, C2061)</f>
        <v>Крем-скраб Капучино 400 г.</v>
      </c>
      <c r="E2061" s="5" t="s">
        <v>2305</v>
      </c>
      <c r="F2061" s="11" t="s">
        <v>6173</v>
      </c>
      <c r="G2061" s="6">
        <v>9065</v>
      </c>
      <c r="H2061" t="s">
        <v>2338</v>
      </c>
      <c r="I2061" t="str">
        <f>CONCATENATE("http://opt.sauna-shops.ru/549-10-recepty-babushki-agafi/",A2061,"-",H2061,".html")</f>
        <v>http://opt.sauna-shops.ru/549-10-recepty-babushki-agafi/1640-krem-skrab-kapuchino-400-g.html</v>
      </c>
      <c r="J2061" s="2" t="str">
        <f t="shared" si="49"/>
        <v>http://opt.sauna-shops.ru/549-10-recepty-babushki-agafi/1640-krem-skrab-kapuchino-400-g.html</v>
      </c>
      <c r="K2061" s="5"/>
    </row>
    <row r="2062" spans="1:11" x14ac:dyDescent="0.25">
      <c r="A2062" s="10">
        <v>1641</v>
      </c>
      <c r="B2062" s="5" t="s">
        <v>6058</v>
      </c>
      <c r="C2062" s="5" t="s">
        <v>2339</v>
      </c>
      <c r="D2062" s="5" t="str">
        <f>HYPERLINK(I2062, C2062)</f>
        <v>Маска для волос (200мл) придает пышность и блеск Агафья</v>
      </c>
      <c r="E2062" s="5" t="s">
        <v>2305</v>
      </c>
      <c r="F2062" s="11" t="s">
        <v>6082</v>
      </c>
      <c r="G2062" s="6">
        <v>9068</v>
      </c>
      <c r="H2062" t="s">
        <v>2340</v>
      </c>
      <c r="I2062" t="str">
        <f>CONCATENATE("http://opt.sauna-shops.ru/549-10-recepty-babushki-agafi/",A2062,"-",H2062,".html")</f>
        <v>http://opt.sauna-shops.ru/549-10-recepty-babushki-agafi/1641-maska-dlya-volos-200ml-pridaet-pyshnost-i-blesk-agafya.html</v>
      </c>
      <c r="J2062" s="2" t="str">
        <f t="shared" si="49"/>
        <v>http://opt.sauna-shops.ru/549-10-recepty-babushki-agafi/1641-maska-dlya-volos-200ml-pridaet-pyshnost-i-blesk-agafya.html</v>
      </c>
      <c r="K2062" s="5"/>
    </row>
    <row r="2063" spans="1:11" x14ac:dyDescent="0.25">
      <c r="A2063" s="10">
        <v>1642</v>
      </c>
      <c r="B2063" s="5" t="s">
        <v>6058</v>
      </c>
      <c r="C2063" s="5" t="s">
        <v>2341</v>
      </c>
      <c r="D2063" s="5" t="str">
        <f>HYPERLINK(I2063, C2063)</f>
        <v>Маска для волос (200мл) восст. волос по всей длине</v>
      </c>
      <c r="E2063" s="5" t="s">
        <v>2305</v>
      </c>
      <c r="F2063" s="11" t="s">
        <v>6082</v>
      </c>
      <c r="G2063" s="6">
        <v>9067</v>
      </c>
      <c r="H2063" t="s">
        <v>2342</v>
      </c>
      <c r="I2063" t="str">
        <f>CONCATENATE("http://opt.sauna-shops.ru/549-10-recepty-babushki-agafi/",A2063,"-",H2063,".html")</f>
        <v>http://opt.sauna-shops.ru/549-10-recepty-babushki-agafi/1642-maska-dlya-volos-200ml-vosst-volos-po-vsej-dline.html</v>
      </c>
      <c r="J2063" s="2" t="str">
        <f t="shared" si="49"/>
        <v>http://opt.sauna-shops.ru/549-10-recepty-babushki-agafi/1642-maska-dlya-volos-200ml-vosst-volos-po-vsej-dline.html</v>
      </c>
      <c r="K2063" s="5"/>
    </row>
    <row r="2064" spans="1:11" x14ac:dyDescent="0.25">
      <c r="A2064" s="10">
        <v>1643</v>
      </c>
      <c r="B2064" s="5" t="s">
        <v>6058</v>
      </c>
      <c r="C2064" s="5" t="s">
        <v>2343</v>
      </c>
      <c r="D2064" s="5" t="str">
        <f>HYPERLINK(I2064, C2064)</f>
        <v>Маска для лица (75мл) питательная</v>
      </c>
      <c r="E2064" s="5" t="s">
        <v>2305</v>
      </c>
      <c r="F2064" s="11" t="s">
        <v>6083</v>
      </c>
      <c r="G2064" s="6">
        <v>9070</v>
      </c>
      <c r="H2064" t="s">
        <v>2344</v>
      </c>
      <c r="I2064" t="str">
        <f>CONCATENATE("http://opt.sauna-shops.ru/549-10-recepty-babushki-agafi/",A2064,"-",H2064,".html")</f>
        <v>http://opt.sauna-shops.ru/549-10-recepty-babushki-agafi/1643-maska-dlya-lica-75ml-pitatelnaya.html</v>
      </c>
      <c r="J2064" s="2" t="str">
        <f t="shared" si="49"/>
        <v>http://opt.sauna-shops.ru/549-10-recepty-babushki-agafi/1643-maska-dlya-lica-75ml-pitatelnaya.html</v>
      </c>
      <c r="K2064" s="5"/>
    </row>
    <row r="2065" spans="1:11" x14ac:dyDescent="0.25">
      <c r="A2065" s="10">
        <v>1644</v>
      </c>
      <c r="B2065" s="5" t="s">
        <v>6058</v>
      </c>
      <c r="C2065" s="5" t="s">
        <v>2345</v>
      </c>
      <c r="D2065" s="5" t="str">
        <f>HYPERLINK(I2065, C2065)</f>
        <v>Скраб для ног (75 мл) от мозолей</v>
      </c>
      <c r="E2065" s="5" t="s">
        <v>2305</v>
      </c>
      <c r="F2065" s="11" t="s">
        <v>6083</v>
      </c>
      <c r="G2065" s="6">
        <v>9134</v>
      </c>
      <c r="H2065" t="s">
        <v>2346</v>
      </c>
      <c r="I2065" t="str">
        <f>CONCATENATE("http://opt.sauna-shops.ru/549-10-recepty-babushki-agafi/",A2065,"-",H2065,".html")</f>
        <v>http://opt.sauna-shops.ru/549-10-recepty-babushki-agafi/1644-skrab-dlya-nog-75-ml-ot-mozolej.html</v>
      </c>
      <c r="J2065" s="2" t="str">
        <f t="shared" si="49"/>
        <v>http://opt.sauna-shops.ru/549-10-recepty-babushki-agafi/1644-skrab-dlya-nog-75-ml-ot-mozolej.html</v>
      </c>
      <c r="K2065" s="5"/>
    </row>
    <row r="2066" spans="1:11" x14ac:dyDescent="0.25">
      <c r="A2066" s="10">
        <v>1645</v>
      </c>
      <c r="B2066" s="5" t="s">
        <v>6058</v>
      </c>
      <c r="C2066" s="5" t="s">
        <v>2347</v>
      </c>
      <c r="D2066" s="5" t="str">
        <f>HYPERLINK(I2066, C2066)</f>
        <v>Маска для лица (75мл) очищающая</v>
      </c>
      <c r="E2066" s="5" t="s">
        <v>2305</v>
      </c>
      <c r="F2066" s="11" t="s">
        <v>6083</v>
      </c>
      <c r="G2066" s="6">
        <v>9069</v>
      </c>
      <c r="H2066" t="s">
        <v>2348</v>
      </c>
      <c r="I2066" t="str">
        <f>CONCATENATE("http://opt.sauna-shops.ru/549-10-recepty-babushki-agafi/",A2066,"-",H2066,".html")</f>
        <v>http://opt.sauna-shops.ru/549-10-recepty-babushki-agafi/1645-maska-dlya-lica-75ml-ochishhayushhaya.html</v>
      </c>
      <c r="J2066" s="2" t="str">
        <f t="shared" si="49"/>
        <v>http://opt.sauna-shops.ru/549-10-recepty-babushki-agafi/1645-maska-dlya-lica-75ml-ochishhayushhaya.html</v>
      </c>
      <c r="K2066" s="5"/>
    </row>
    <row r="2067" spans="1:11" x14ac:dyDescent="0.25">
      <c r="A2067" s="10">
        <v>1646</v>
      </c>
      <c r="B2067" s="5" t="s">
        <v>6058</v>
      </c>
      <c r="C2067" s="5" t="s">
        <v>2349</v>
      </c>
      <c r="D2067" s="5" t="str">
        <f>HYPERLINK(I2067, C2067)</f>
        <v>Маска для тела (похудение) Агафья</v>
      </c>
      <c r="E2067" s="5" t="s">
        <v>2305</v>
      </c>
      <c r="F2067" s="11" t="s">
        <v>6108</v>
      </c>
      <c r="G2067" s="6">
        <v>9072</v>
      </c>
      <c r="H2067" t="s">
        <v>2350</v>
      </c>
      <c r="I2067" t="str">
        <f>CONCATENATE("http://opt.sauna-shops.ru/549-10-recepty-babushki-agafi/",A2067,"-",H2067,".html")</f>
        <v>http://opt.sauna-shops.ru/549-10-recepty-babushki-agafi/1646-maska-dlya-tela-pokhudenie-agafya.html</v>
      </c>
      <c r="J2067" s="2" t="str">
        <f t="shared" si="49"/>
        <v>http://opt.sauna-shops.ru/549-10-recepty-babushki-agafi/1646-maska-dlya-tela-pokhudenie-agafya.html</v>
      </c>
      <c r="K2067" s="5"/>
    </row>
    <row r="2068" spans="1:11" x14ac:dyDescent="0.25">
      <c r="A2068" s="10">
        <v>1647</v>
      </c>
      <c r="B2068" s="5" t="s">
        <v>6058</v>
      </c>
      <c r="C2068" s="5" t="s">
        <v>2351</v>
      </c>
      <c r="D2068" s="5" t="str">
        <f>HYPERLINK(I2068, C2068)</f>
        <v>Маска для волос гречишный мёд и брусника (бочонок)</v>
      </c>
      <c r="E2068" s="5" t="s">
        <v>2305</v>
      </c>
      <c r="F2068" s="11" t="s">
        <v>6166</v>
      </c>
      <c r="G2068" s="6">
        <v>9075</v>
      </c>
      <c r="H2068" t="s">
        <v>2352</v>
      </c>
      <c r="I2068" t="str">
        <f>CONCATENATE("http://opt.sauna-shops.ru/549-10-recepty-babushki-agafi/",A2068,"-",H2068,".html")</f>
        <v>http://opt.sauna-shops.ru/549-10-recepty-babushki-agafi/1647-maska-dlya-volos-grechishnyj-myod-i-brusnika-bochonok.html</v>
      </c>
      <c r="J2068" s="2" t="str">
        <f t="shared" si="49"/>
        <v>http://opt.sauna-shops.ru/549-10-recepty-babushki-agafi/1647-maska-dlya-volos-grechishnyj-myod-i-brusnika-bochonok.html</v>
      </c>
      <c r="K2068" s="5"/>
    </row>
    <row r="2069" spans="1:11" x14ac:dyDescent="0.25">
      <c r="A2069" s="10">
        <v>1648</v>
      </c>
      <c r="B2069" s="5" t="s">
        <v>6058</v>
      </c>
      <c r="C2069" s="5" t="s">
        <v>2353</v>
      </c>
      <c r="D2069" s="5" t="str">
        <f>HYPERLINK(I2069, C2069)</f>
        <v>Маска д/волос восст. яично-сметанная 400 мл. (бочонок)</v>
      </c>
      <c r="E2069" s="5" t="s">
        <v>2305</v>
      </c>
      <c r="F2069" s="11" t="s">
        <v>6095</v>
      </c>
      <c r="G2069" s="6">
        <v>3013</v>
      </c>
      <c r="H2069" t="s">
        <v>2354</v>
      </c>
      <c r="I2069" t="str">
        <f>CONCATENATE("http://opt.sauna-shops.ru/549-10-recepty-babushki-agafi/",A2069,"-",H2069,".html")</f>
        <v>http://opt.sauna-shops.ru/549-10-recepty-babushki-agafi/1648-maska-d-volos-vosst-yaichno-smetannaya-400-ml-bochonok.html</v>
      </c>
      <c r="J2069" s="2" t="str">
        <f t="shared" si="49"/>
        <v>http://opt.sauna-shops.ru/549-10-recepty-babushki-agafi/1648-maska-d-volos-vosst-yaichno-smetannaya-400-ml-bochonok.html</v>
      </c>
      <c r="K2069" s="5"/>
    </row>
    <row r="2070" spans="1:11" x14ac:dyDescent="0.25">
      <c r="A2070" s="10">
        <v>1649</v>
      </c>
      <c r="B2070" s="5" t="s">
        <v>6058</v>
      </c>
      <c r="C2070" s="5" t="s">
        <v>2355</v>
      </c>
      <c r="D2070" s="5" t="str">
        <f>HYPERLINK(I2070, C2070)</f>
        <v>Маска д/ волос укрепл. (ряженка и черный хлеб)</v>
      </c>
      <c r="E2070" s="5" t="s">
        <v>2305</v>
      </c>
      <c r="F2070" s="11" t="s">
        <v>6095</v>
      </c>
      <c r="G2070" s="6">
        <v>3411</v>
      </c>
      <c r="H2070" t="s">
        <v>2356</v>
      </c>
      <c r="I2070" t="str">
        <f>CONCATENATE("http://opt.sauna-shops.ru/549-10-recepty-babushki-agafi/",A2070,"-",H2070,".html")</f>
        <v>http://opt.sauna-shops.ru/549-10-recepty-babushki-agafi/1649-maska-d-volos-ukrepl-ryazhenka-i-chernyj-khleb.html</v>
      </c>
      <c r="J2070" s="2" t="str">
        <f t="shared" si="49"/>
        <v>http://opt.sauna-shops.ru/549-10-recepty-babushki-agafi/1649-maska-d-volos-ukrepl-ryazhenka-i-chernyj-khleb.html</v>
      </c>
      <c r="K2070" s="5"/>
    </row>
    <row r="2071" spans="1:11" x14ac:dyDescent="0.25">
      <c r="A2071" s="10">
        <v>1650</v>
      </c>
      <c r="B2071" s="5" t="s">
        <v>6058</v>
      </c>
      <c r="C2071" s="5" t="s">
        <v>2357</v>
      </c>
      <c r="D2071" s="5" t="str">
        <f>HYPERLINK(I2071, C2071)</f>
        <v>Мыло для бани по уходу за телом и волосами (черное)</v>
      </c>
      <c r="E2071" s="5" t="s">
        <v>2305</v>
      </c>
      <c r="F2071" s="11" t="s">
        <v>6077</v>
      </c>
      <c r="G2071" s="6">
        <v>9086</v>
      </c>
      <c r="H2071" t="s">
        <v>2358</v>
      </c>
      <c r="I2071" t="str">
        <f>CONCATENATE("http://opt.sauna-shops.ru/549-10-recepty-babushki-agafi/",A2071,"-",H2071,".html")</f>
        <v>http://opt.sauna-shops.ru/549-10-recepty-babushki-agafi/1650-mylo-dlya-bani-po-ukhodu-za-telom-i-volosami-chernoe.html</v>
      </c>
      <c r="J2071" s="2" t="str">
        <f t="shared" si="49"/>
        <v>http://opt.sauna-shops.ru/549-10-recepty-babushki-agafi/1650-mylo-dlya-bani-po-ukhodu-za-telom-i-volosami-chernoe.html</v>
      </c>
      <c r="K2071" s="5"/>
    </row>
    <row r="2072" spans="1:11" x14ac:dyDescent="0.25">
      <c r="A2072" s="10">
        <v>1651</v>
      </c>
      <c r="B2072" s="5" t="s">
        <v>6058</v>
      </c>
      <c r="C2072" s="5" t="s">
        <v>2359</v>
      </c>
      <c r="D2072" s="5" t="str">
        <f>HYPERLINK(I2072, C2072)</f>
        <v>Мыло для бани по уходу за телом и волосами (белое)</v>
      </c>
      <c r="E2072" s="5" t="s">
        <v>2305</v>
      </c>
      <c r="F2072" s="11" t="s">
        <v>6077</v>
      </c>
      <c r="G2072" s="6">
        <v>9084</v>
      </c>
      <c r="H2072" t="s">
        <v>2360</v>
      </c>
      <c r="I2072" t="str">
        <f>CONCATENATE("http://opt.sauna-shops.ru/549-10-recepty-babushki-agafi/",A2072,"-",H2072,".html")</f>
        <v>http://opt.sauna-shops.ru/549-10-recepty-babushki-agafi/1651-mylo-dlya-bani-po-ukhodu-za-telom-i-volosami-beloe.html</v>
      </c>
      <c r="J2072" s="2" t="str">
        <f t="shared" si="49"/>
        <v>http://opt.sauna-shops.ru/549-10-recepty-babushki-agafi/1651-mylo-dlya-bani-po-ukhodu-za-telom-i-volosami-beloe.html</v>
      </c>
      <c r="K2072" s="5"/>
    </row>
    <row r="2073" spans="1:11" x14ac:dyDescent="0.25">
      <c r="A2073" s="10">
        <v>1652</v>
      </c>
      <c r="B2073" s="5" t="s">
        <v>6058</v>
      </c>
      <c r="C2073" s="5" t="s">
        <v>2361</v>
      </c>
      <c r="D2073" s="5" t="str">
        <f>HYPERLINK(I2073, C2073)</f>
        <v>Мыло для бани по уходу за телом и волосами (цветочное)</v>
      </c>
      <c r="E2073" s="5" t="s">
        <v>2305</v>
      </c>
      <c r="F2073" s="11" t="s">
        <v>6077</v>
      </c>
      <c r="G2073" s="6">
        <v>9085</v>
      </c>
      <c r="H2073" t="s">
        <v>2362</v>
      </c>
      <c r="I2073" t="str">
        <f>CONCATENATE("http://opt.sauna-shops.ru/549-10-recepty-babushki-agafi/",A2073,"-",H2073,".html")</f>
        <v>http://opt.sauna-shops.ru/549-10-recepty-babushki-agafi/1652-mylo-dlya-bani-po-ukhodu-za-telom-i-volosami-cvetochnoe.html</v>
      </c>
      <c r="J2073" s="2" t="str">
        <f t="shared" si="49"/>
        <v>http://opt.sauna-shops.ru/549-10-recepty-babushki-agafi/1652-mylo-dlya-bani-po-ukhodu-za-telom-i-volosami-cvetochnoe.html</v>
      </c>
      <c r="K2073" s="5"/>
    </row>
    <row r="2074" spans="1:11" x14ac:dyDescent="0.25">
      <c r="A2074" s="10">
        <v>1653</v>
      </c>
      <c r="B2074" s="5" t="s">
        <v>6058</v>
      </c>
      <c r="C2074" s="5" t="s">
        <v>2363</v>
      </c>
      <c r="D2074" s="5" t="str">
        <f>HYPERLINK(I2074, C2074)</f>
        <v>Настой для бани оздоравляющий (хвойный) 200 мл.</v>
      </c>
      <c r="E2074" s="5" t="s">
        <v>2305</v>
      </c>
      <c r="F2074" s="11" t="s">
        <v>6175</v>
      </c>
      <c r="G2074" s="6">
        <v>9107</v>
      </c>
      <c r="H2074" t="s">
        <v>2364</v>
      </c>
      <c r="I2074" t="str">
        <f>CONCATENATE("http://opt.sauna-shops.ru/549-10-recepty-babushki-agafi/",A2074,"-",H2074,".html")</f>
        <v>http://opt.sauna-shops.ru/549-10-recepty-babushki-agafi/1653-nastoj-dlya-bani-ozdoravlyayushhij-khvojnyj-200-ml.html</v>
      </c>
      <c r="J2074" s="2" t="str">
        <f t="shared" si="49"/>
        <v>http://opt.sauna-shops.ru/549-10-recepty-babushki-agafi/1653-nastoj-dlya-bani-ozdoravlyayushhij-khvojnyj-200-ml.html</v>
      </c>
      <c r="K2074" s="5"/>
    </row>
    <row r="2075" spans="1:11" x14ac:dyDescent="0.25">
      <c r="A2075" s="10">
        <v>1654</v>
      </c>
      <c r="B2075" s="5" t="s">
        <v>6058</v>
      </c>
      <c r="C2075" s="5" t="s">
        <v>2365</v>
      </c>
      <c r="D2075" s="5" t="str">
        <f>HYPERLINK(I2075, C2075)</f>
        <v>Настой для бани укрепляющий (травяной сбор) 200 мл.</v>
      </c>
      <c r="E2075" s="5" t="s">
        <v>2305</v>
      </c>
      <c r="F2075" s="11" t="s">
        <v>6175</v>
      </c>
      <c r="G2075" s="6">
        <v>9109</v>
      </c>
      <c r="H2075" t="s">
        <v>2366</v>
      </c>
      <c r="I2075" t="str">
        <f>CONCATENATE("http://opt.sauna-shops.ru/549-10-recepty-babushki-agafi/",A2075,"-",H2075,".html")</f>
        <v>http://opt.sauna-shops.ru/549-10-recepty-babushki-agafi/1654-nastoj-dlya-bani-ukreplyayushhij-travyanoj-sbor-200-ml.html</v>
      </c>
      <c r="J2075" s="2" t="str">
        <f t="shared" si="49"/>
        <v>http://opt.sauna-shops.ru/549-10-recepty-babushki-agafi/1654-nastoj-dlya-bani-ukreplyayushhij-travyanoj-sbor-200-ml.html</v>
      </c>
      <c r="K2075" s="5"/>
    </row>
    <row r="2076" spans="1:11" x14ac:dyDescent="0.25">
      <c r="A2076" s="10">
        <v>1655</v>
      </c>
      <c r="B2076" s="5" t="s">
        <v>6058</v>
      </c>
      <c r="C2076" s="5" t="s">
        <v>2367</v>
      </c>
      <c r="D2076" s="5" t="str">
        <f>HYPERLINK(I2076, C2076)</f>
        <v>Настой для бани тонизирующий (мятный) 200 мл.</v>
      </c>
      <c r="E2076" s="5" t="s">
        <v>2305</v>
      </c>
      <c r="F2076" s="11" t="s">
        <v>6175</v>
      </c>
      <c r="G2076" s="6">
        <v>9108</v>
      </c>
      <c r="H2076" t="s">
        <v>2368</v>
      </c>
      <c r="I2076" t="str">
        <f>CONCATENATE("http://opt.sauna-shops.ru/549-10-recepty-babushki-agafi/",A2076,"-",H2076,".html")</f>
        <v>http://opt.sauna-shops.ru/549-10-recepty-babushki-agafi/1655-nastoj-dlya-bani-toniziruyushhij-myatnyj-200-ml.html</v>
      </c>
      <c r="J2076" s="2" t="str">
        <f t="shared" si="49"/>
        <v>http://opt.sauna-shops.ru/549-10-recepty-babushki-agafi/1655-nastoj-dlya-bani-toniziruyushhij-myatnyj-200-ml.html</v>
      </c>
      <c r="K2076" s="5"/>
    </row>
    <row r="2077" spans="1:11" x14ac:dyDescent="0.25">
      <c r="A2077" s="10">
        <v>1656</v>
      </c>
      <c r="B2077" s="5" t="s">
        <v>6058</v>
      </c>
      <c r="C2077" s="5" t="s">
        <v>2369</v>
      </c>
      <c r="D2077" s="5" t="str">
        <f>HYPERLINK(I2077, C2077)</f>
        <v>Настой для бани Агафья (250) Оздоровительный</v>
      </c>
      <c r="E2077" s="5" t="s">
        <v>2305</v>
      </c>
      <c r="F2077" s="11" t="s">
        <v>6096</v>
      </c>
      <c r="G2077" s="6">
        <v>9101</v>
      </c>
      <c r="H2077" t="s">
        <v>2370</v>
      </c>
      <c r="I2077" t="str">
        <f>CONCATENATE("http://opt.sauna-shops.ru/549-10-recepty-babushki-agafi/",A2077,"-",H2077,".html")</f>
        <v>http://opt.sauna-shops.ru/549-10-recepty-babushki-agafi/1656-nastoj-dlya-bani-agafya-250-ozdorovitelnyj.html</v>
      </c>
      <c r="J2077" s="2" t="str">
        <f t="shared" si="49"/>
        <v>http://opt.sauna-shops.ru/549-10-recepty-babushki-agafi/1656-nastoj-dlya-bani-agafya-250-ozdorovitelnyj.html</v>
      </c>
      <c r="K2077" s="5"/>
    </row>
    <row r="2078" spans="1:11" x14ac:dyDescent="0.25">
      <c r="A2078" s="10">
        <v>1657</v>
      </c>
      <c r="B2078" s="5" t="s">
        <v>6058</v>
      </c>
      <c r="C2078" s="5" t="s">
        <v>2371</v>
      </c>
      <c r="D2078" s="5" t="str">
        <f>HYPERLINK(I2078, C2078)</f>
        <v>Настой для бани Агафья (250) Укрепляющий</v>
      </c>
      <c r="E2078" s="5" t="s">
        <v>2305</v>
      </c>
      <c r="F2078" s="11" t="s">
        <v>6096</v>
      </c>
      <c r="G2078" s="6">
        <v>9104</v>
      </c>
      <c r="H2078" t="s">
        <v>2372</v>
      </c>
      <c r="I2078" t="str">
        <f>CONCATENATE("http://opt.sauna-shops.ru/549-10-recepty-babushki-agafi/",A2078,"-",H2078,".html")</f>
        <v>http://opt.sauna-shops.ru/549-10-recepty-babushki-agafi/1657-nastoj-dlya-bani-agafya-250-ukreplyayushhij.html</v>
      </c>
      <c r="J2078" s="2" t="str">
        <f t="shared" si="49"/>
        <v>http://opt.sauna-shops.ru/549-10-recepty-babushki-agafi/1657-nastoj-dlya-bani-agafya-250-ukreplyayushhij.html</v>
      </c>
      <c r="K2078" s="5"/>
    </row>
    <row r="2079" spans="1:11" x14ac:dyDescent="0.25">
      <c r="A2079" s="10">
        <v>1658</v>
      </c>
      <c r="B2079" s="5" t="s">
        <v>6058</v>
      </c>
      <c r="C2079" s="5" t="s">
        <v>2373</v>
      </c>
      <c r="D2079" s="5" t="str">
        <f>HYPERLINK(I2079, C2079)</f>
        <v>Настой для бани Агафья (250) целебный сбор №2</v>
      </c>
      <c r="E2079" s="5" t="s">
        <v>2305</v>
      </c>
      <c r="F2079" s="11" t="s">
        <v>6096</v>
      </c>
      <c r="G2079" s="6">
        <v>9106</v>
      </c>
      <c r="H2079" t="s">
        <v>2374</v>
      </c>
      <c r="I2079" t="str">
        <f>CONCATENATE("http://opt.sauna-shops.ru/549-10-recepty-babushki-agafi/",A2079,"-",H2079,".html")</f>
        <v>http://opt.sauna-shops.ru/549-10-recepty-babushki-agafi/1658-nastoj-dlya-bani-agafya-250-celebnyj-sbor-2.html</v>
      </c>
      <c r="J2079" s="2" t="str">
        <f t="shared" si="49"/>
        <v>http://opt.sauna-shops.ru/549-10-recepty-babushki-agafi/1658-nastoj-dlya-bani-agafya-250-celebnyj-sbor-2.html</v>
      </c>
      <c r="K2079" s="5"/>
    </row>
    <row r="2080" spans="1:11" x14ac:dyDescent="0.25">
      <c r="A2080" s="10">
        <v>1659</v>
      </c>
      <c r="B2080" s="5" t="s">
        <v>6058</v>
      </c>
      <c r="C2080" s="5" t="s">
        <v>2375</v>
      </c>
      <c r="D2080" s="5" t="str">
        <f>HYPERLINK(I2080, C2080)</f>
        <v>Настой для бани Агафья (250) целебный сбор №1</v>
      </c>
      <c r="E2080" s="5" t="s">
        <v>2305</v>
      </c>
      <c r="F2080" s="11" t="s">
        <v>6096</v>
      </c>
      <c r="G2080" s="6">
        <v>9105</v>
      </c>
      <c r="H2080" t="s">
        <v>2376</v>
      </c>
      <c r="I2080" t="str">
        <f>CONCATENATE("http://opt.sauna-shops.ru/549-10-recepty-babushki-agafi/",A2080,"-",H2080,".html")</f>
        <v>http://opt.sauna-shops.ru/549-10-recepty-babushki-agafi/1659-nastoj-dlya-bani-agafya-250-celebnyj-sbor-1.html</v>
      </c>
      <c r="J2080" s="2" t="str">
        <f t="shared" si="49"/>
        <v>http://opt.sauna-shops.ru/549-10-recepty-babushki-agafi/1659-nastoj-dlya-bani-agafya-250-celebnyj-sbor-1.html</v>
      </c>
      <c r="K2080" s="5"/>
    </row>
    <row r="2081" spans="1:11" x14ac:dyDescent="0.25">
      <c r="A2081" s="10">
        <v>1660</v>
      </c>
      <c r="B2081" s="5" t="s">
        <v>6058</v>
      </c>
      <c r="C2081" s="5" t="s">
        <v>2377</v>
      </c>
      <c r="D2081" s="5" t="str">
        <f>HYPERLINK(I2081, C2081)</f>
        <v>Настой для бани Агафья (250) тонизирующий</v>
      </c>
      <c r="E2081" s="5" t="s">
        <v>2305</v>
      </c>
      <c r="F2081" s="11" t="s">
        <v>6096</v>
      </c>
      <c r="G2081" s="6">
        <v>9103</v>
      </c>
      <c r="H2081" t="s">
        <v>2378</v>
      </c>
      <c r="I2081" t="str">
        <f>CONCATENATE("http://opt.sauna-shops.ru/549-10-recepty-babushki-agafi/",A2081,"-",H2081,".html")</f>
        <v>http://opt.sauna-shops.ru/549-10-recepty-babushki-agafi/1660-nastoj-dlya-bani-agafya-250-toniziruyushhij.html</v>
      </c>
      <c r="J2081" s="2" t="str">
        <f t="shared" si="49"/>
        <v>http://opt.sauna-shops.ru/549-10-recepty-babushki-agafi/1660-nastoj-dlya-bani-agafya-250-toniziruyushhij.html</v>
      </c>
      <c r="K2081" s="5"/>
    </row>
    <row r="2082" spans="1:11" x14ac:dyDescent="0.25">
      <c r="A2082" s="10">
        <v>1661</v>
      </c>
      <c r="B2082" s="5" t="s">
        <v>6059</v>
      </c>
      <c r="C2082" s="5" t="s">
        <v>2379</v>
      </c>
      <c r="D2082" s="5" t="str">
        <f>HYPERLINK(I2082, C2082)</f>
        <v>Растирка Агафья Простуда</v>
      </c>
      <c r="E2082" s="5" t="s">
        <v>2305</v>
      </c>
      <c r="F2082" s="11" t="s">
        <v>6065</v>
      </c>
      <c r="G2082" s="6">
        <v>123</v>
      </c>
      <c r="H2082" t="s">
        <v>2380</v>
      </c>
      <c r="I2082" t="str">
        <f>CONCATENATE("http://opt.sauna-shops.ru/549-10-recepty-babushki-agafi/",A2082,"-",H2082,".html")</f>
        <v>http://opt.sauna-shops.ru/549-10-recepty-babushki-agafi/1661-rastirka-agafya-prostuda.html</v>
      </c>
      <c r="J2082" s="2" t="str">
        <f t="shared" si="49"/>
        <v>http://opt.sauna-shops.ru/549-10-recepty-babushki-agafi/1661-rastirka-agafya-prostuda.html</v>
      </c>
      <c r="K2082" s="5"/>
    </row>
    <row r="2083" spans="1:11" x14ac:dyDescent="0.25">
      <c r="A2083" s="10">
        <v>1662</v>
      </c>
      <c r="B2083" s="5" t="s">
        <v>6059</v>
      </c>
      <c r="C2083" s="5" t="s">
        <v>2381</v>
      </c>
      <c r="D2083" s="5" t="str">
        <f>HYPERLINK(I2083, C2083)</f>
        <v>Растирка Агафья Эффект прогревания</v>
      </c>
      <c r="E2083" s="5" t="s">
        <v>2305</v>
      </c>
      <c r="F2083" s="11" t="s">
        <v>6065</v>
      </c>
      <c r="G2083" s="6">
        <v>126</v>
      </c>
      <c r="H2083" t="s">
        <v>2382</v>
      </c>
      <c r="I2083" t="str">
        <f>CONCATENATE("http://opt.sauna-shops.ru/549-10-recepty-babushki-agafi/",A2083,"-",H2083,".html")</f>
        <v>http://opt.sauna-shops.ru/549-10-recepty-babushki-agafi/1662-rastirka-agafya-effekt-progrevaniya.html</v>
      </c>
      <c r="J2083" s="2" t="str">
        <f t="shared" si="49"/>
        <v>http://opt.sauna-shops.ru/549-10-recepty-babushki-agafi/1662-rastirka-agafya-effekt-progrevaniya.html</v>
      </c>
      <c r="K2083" s="5"/>
    </row>
    <row r="2084" spans="1:11" x14ac:dyDescent="0.25">
      <c r="A2084" s="10">
        <v>1663</v>
      </c>
      <c r="B2084" s="5" t="s">
        <v>6058</v>
      </c>
      <c r="C2084" s="5" t="s">
        <v>2383</v>
      </c>
      <c r="D2084" s="5" t="str">
        <f>HYPERLINK(I2084, C2084)</f>
        <v>Растирка Агафья Простуда и насморк</v>
      </c>
      <c r="E2084" s="5" t="s">
        <v>2305</v>
      </c>
      <c r="F2084" s="11" t="s">
        <v>6065</v>
      </c>
      <c r="G2084" s="6">
        <v>9124</v>
      </c>
      <c r="H2084" t="s">
        <v>2384</v>
      </c>
      <c r="I2084" t="str">
        <f>CONCATENATE("http://opt.sauna-shops.ru/549-10-recepty-babushki-agafi/",A2084,"-",H2084,".html")</f>
        <v>http://opt.sauna-shops.ru/549-10-recepty-babushki-agafi/1663-rastirka-agafya-prostuda-i-nasmork.html</v>
      </c>
      <c r="J2084" s="2" t="str">
        <f t="shared" si="49"/>
        <v>http://opt.sauna-shops.ru/549-10-recepty-babushki-agafi/1663-rastirka-agafya-prostuda-i-nasmork.html</v>
      </c>
      <c r="K2084" s="5"/>
    </row>
    <row r="2085" spans="1:11" x14ac:dyDescent="0.25">
      <c r="A2085" s="10">
        <v>1664</v>
      </c>
      <c r="B2085" s="5" t="s">
        <v>6058</v>
      </c>
      <c r="C2085" s="5" t="s">
        <v>2385</v>
      </c>
      <c r="D2085" s="5" t="str">
        <f>HYPERLINK(I2085, C2085)</f>
        <v>Растирка Агафья Усталость и тяжесть ног</v>
      </c>
      <c r="E2085" s="5" t="s">
        <v>2305</v>
      </c>
      <c r="F2085" s="11" t="s">
        <v>6065</v>
      </c>
      <c r="G2085" s="6">
        <v>9125</v>
      </c>
      <c r="H2085" t="s">
        <v>2386</v>
      </c>
      <c r="I2085" t="str">
        <f>CONCATENATE("http://opt.sauna-shops.ru/549-10-recepty-babushki-agafi/",A2085,"-",H2085,".html")</f>
        <v>http://opt.sauna-shops.ru/549-10-recepty-babushki-agafi/1664-rastirka-agafya-ustalost-i-tyazhest-nog.html</v>
      </c>
      <c r="J2085" s="2" t="str">
        <f t="shared" si="49"/>
        <v>http://opt.sauna-shops.ru/549-10-recepty-babushki-agafi/1664-rastirka-agafya-ustalost-i-tyazhest-nog.html</v>
      </c>
      <c r="K2085" s="5"/>
    </row>
    <row r="2086" spans="1:11" x14ac:dyDescent="0.25">
      <c r="A2086" s="10">
        <v>1665</v>
      </c>
      <c r="B2086" s="5" t="s">
        <v>6059</v>
      </c>
      <c r="C2086" s="5" t="s">
        <v>2387</v>
      </c>
      <c r="D2086" s="5" t="str">
        <f>HYPERLINK(I2086, C2086)</f>
        <v>Растирка Агафья натур. растирка на травах</v>
      </c>
      <c r="E2086" s="5" t="s">
        <v>2305</v>
      </c>
      <c r="F2086" s="11" t="s">
        <v>6065</v>
      </c>
      <c r="G2086" s="6">
        <v>122</v>
      </c>
      <c r="H2086" t="s">
        <v>2388</v>
      </c>
      <c r="I2086" t="str">
        <f>CONCATENATE("http://opt.sauna-shops.ru/549-10-recepty-babushki-agafi/",A2086,"-",H2086,".html")</f>
        <v>http://opt.sauna-shops.ru/549-10-recepty-babushki-agafi/1665-rastirka-agafya-natur-rastirka-na-travakh.html</v>
      </c>
      <c r="J2086" s="2" t="str">
        <f t="shared" si="49"/>
        <v>http://opt.sauna-shops.ru/549-10-recepty-babushki-agafi/1665-rastirka-agafya-natur-rastirka-na-travakh.html</v>
      </c>
      <c r="K2086" s="5"/>
    </row>
    <row r="2087" spans="1:11" x14ac:dyDescent="0.25">
      <c r="A2087" s="10">
        <v>1666</v>
      </c>
      <c r="B2087" s="5" t="s">
        <v>6059</v>
      </c>
      <c r="C2087" s="5" t="s">
        <v>2389</v>
      </c>
      <c r="D2087" s="5" t="str">
        <f>HYPERLINK(I2087, C2087)</f>
        <v>Растирка Агафья В области суставов и поясницы</v>
      </c>
      <c r="E2087" s="5" t="s">
        <v>2305</v>
      </c>
      <c r="F2087" s="11" t="s">
        <v>6065</v>
      </c>
      <c r="G2087" s="6">
        <v>121</v>
      </c>
      <c r="H2087" t="s">
        <v>2390</v>
      </c>
      <c r="I2087" t="str">
        <f>CONCATENATE("http://opt.sauna-shops.ru/549-10-recepty-babushki-agafi/",A2087,"-",H2087,".html")</f>
        <v>http://opt.sauna-shops.ru/549-10-recepty-babushki-agafi/1666-rastirka-agafya-v-oblasti-sustavov-i-poyasnicy.html</v>
      </c>
      <c r="J2087" s="2" t="str">
        <f t="shared" si="49"/>
        <v>http://opt.sauna-shops.ru/549-10-recepty-babushki-agafi/1666-rastirka-agafya-v-oblasti-sustavov-i-poyasnicy.html</v>
      </c>
      <c r="K2087" s="5"/>
    </row>
    <row r="2088" spans="1:11" x14ac:dyDescent="0.25">
      <c r="A2088" s="10">
        <v>1667</v>
      </c>
      <c r="B2088" s="5" t="s">
        <v>6058</v>
      </c>
      <c r="C2088" s="5" t="s">
        <v>2391</v>
      </c>
      <c r="D2088" s="5" t="str">
        <f>HYPERLINK(I2088, C2088)</f>
        <v>Скрабы для тела в ассорт. (бочонок)</v>
      </c>
      <c r="E2088" s="5" t="s">
        <v>2305</v>
      </c>
      <c r="F2088" s="11" t="s">
        <v>6083</v>
      </c>
      <c r="G2088" s="6">
        <v>9137</v>
      </c>
      <c r="H2088" t="s">
        <v>2392</v>
      </c>
      <c r="I2088" t="str">
        <f>CONCATENATE("http://opt.sauna-shops.ru/549-10-recepty-babushki-agafi/",A2088,"-",H2088,".html")</f>
        <v>http://opt.sauna-shops.ru/549-10-recepty-babushki-agafi/1667-skraby-dlya-tela-v-assort-bochonok.html</v>
      </c>
      <c r="J2088" s="2" t="str">
        <f t="shared" si="49"/>
        <v>http://opt.sauna-shops.ru/549-10-recepty-babushki-agafi/1667-skraby-dlya-tela-v-assort-bochonok.html</v>
      </c>
      <c r="K2088" s="5"/>
    </row>
    <row r="2089" spans="1:11" x14ac:dyDescent="0.25">
      <c r="A2089" s="10">
        <v>1668</v>
      </c>
      <c r="B2089" s="5" t="s">
        <v>6058</v>
      </c>
      <c r="C2089" s="5" t="s">
        <v>2393</v>
      </c>
      <c r="D2089" s="5" t="str">
        <f>HYPERLINK(I2089, C2089)</f>
        <v>Травяная ванночка для ног Смягчает и освежает  Агафья 950 гр.</v>
      </c>
      <c r="E2089" s="5" t="s">
        <v>2305</v>
      </c>
      <c r="F2089" s="11" t="s">
        <v>6084</v>
      </c>
      <c r="G2089" s="6">
        <v>9146</v>
      </c>
      <c r="H2089" t="s">
        <v>2394</v>
      </c>
      <c r="I2089" t="str">
        <f>CONCATENATE("http://opt.sauna-shops.ru/549-10-recepty-babushki-agafi/",A2089,"-",H2089,".html")</f>
        <v>http://opt.sauna-shops.ru/549-10-recepty-babushki-agafi/1668-travyanaya-vannochka-dlya-nog-smyagchaet-i-osvezhaet-agafya-950-gr.html</v>
      </c>
      <c r="J2089" s="2" t="str">
        <f t="shared" si="49"/>
        <v>http://opt.sauna-shops.ru/549-10-recepty-babushki-agafi/1668-travyanaya-vannochka-dlya-nog-smyagchaet-i-osvezhaet-agafya-950-gr.html</v>
      </c>
      <c r="K2089" s="5"/>
    </row>
    <row r="2090" spans="1:11" x14ac:dyDescent="0.25">
      <c r="A2090" s="10">
        <v>1669</v>
      </c>
      <c r="B2090" s="5" t="s">
        <v>6058</v>
      </c>
      <c r="C2090" s="5" t="s">
        <v>2395</v>
      </c>
      <c r="D2090" s="5" t="str">
        <f>HYPERLINK(I2090, C2090)</f>
        <v>Скраб для тела (антицеллюлитный, морская соль)</v>
      </c>
      <c r="E2090" s="5" t="s">
        <v>2305</v>
      </c>
      <c r="F2090" s="11" t="s">
        <v>6173</v>
      </c>
      <c r="G2090" s="6">
        <v>9135</v>
      </c>
      <c r="H2090" t="s">
        <v>2396</v>
      </c>
      <c r="I2090" t="str">
        <f>CONCATENATE("http://opt.sauna-shops.ru/549-10-recepty-babushki-agafi/",A2090,"-",H2090,".html")</f>
        <v>http://opt.sauna-shops.ru/549-10-recepty-babushki-agafi/1669-skrab-dlya-tela-anticellyulitnyj-morskaya-sol.html</v>
      </c>
      <c r="J2090" s="2" t="str">
        <f t="shared" si="49"/>
        <v>http://opt.sauna-shops.ru/549-10-recepty-babushki-agafi/1669-skrab-dlya-tela-anticellyulitnyj-morskaya-sol.html</v>
      </c>
      <c r="K2090" s="5"/>
    </row>
    <row r="2091" spans="1:11" x14ac:dyDescent="0.25">
      <c r="A2091" s="10">
        <v>1670</v>
      </c>
      <c r="B2091" s="5" t="s">
        <v>6058</v>
      </c>
      <c r="C2091" s="5" t="s">
        <v>2397</v>
      </c>
      <c r="D2091" s="5" t="str">
        <f>HYPERLINK(I2091, C2091)</f>
        <v>Скраб для тела (антицеллюлитный, тростниковый сахар)</v>
      </c>
      <c r="E2091" s="5" t="s">
        <v>2305</v>
      </c>
      <c r="F2091" s="11" t="s">
        <v>6173</v>
      </c>
      <c r="G2091" s="6">
        <v>9136</v>
      </c>
      <c r="H2091" t="s">
        <v>2398</v>
      </c>
      <c r="I2091" t="str">
        <f>CONCATENATE("http://opt.sauna-shops.ru/549-10-recepty-babushki-agafi/",A2091,"-",H2091,".html")</f>
        <v>http://opt.sauna-shops.ru/549-10-recepty-babushki-agafi/1670-skrab-dlya-tela-anticellyulitnyj-trostnikovyj-sakhar.html</v>
      </c>
      <c r="J2091" s="2" t="str">
        <f t="shared" si="49"/>
        <v>http://opt.sauna-shops.ru/549-10-recepty-babushki-agafi/1670-skrab-dlya-tela-anticellyulitnyj-trostnikovyj-sakhar.html</v>
      </c>
      <c r="K2091" s="5"/>
    </row>
    <row r="2092" spans="1:11" x14ac:dyDescent="0.25">
      <c r="A2092" s="10">
        <v>1671</v>
      </c>
      <c r="B2092" s="5" t="s">
        <v>6058</v>
      </c>
      <c r="C2092" s="5" t="s">
        <v>2399</v>
      </c>
      <c r="D2092" s="5" t="str">
        <f>HYPERLINK(I2092, C2092)</f>
        <v>Шампунь Агафья Кедровый</v>
      </c>
      <c r="E2092" s="5" t="s">
        <v>2305</v>
      </c>
      <c r="F2092" s="11" t="s">
        <v>6176</v>
      </c>
      <c r="G2092" s="6">
        <v>9152</v>
      </c>
      <c r="H2092" t="s">
        <v>2400</v>
      </c>
      <c r="I2092" t="str">
        <f>CONCATENATE("http://opt.sauna-shops.ru/549-10-recepty-babushki-agafi/",A2092,"-",H2092,".html")</f>
        <v>http://opt.sauna-shops.ru/549-10-recepty-babushki-agafi/1671-shampun-agafya-kedrovyj.html</v>
      </c>
      <c r="J2092" s="2" t="str">
        <f t="shared" si="49"/>
        <v>http://opt.sauna-shops.ru/549-10-recepty-babushki-agafi/1671-shampun-agafya-kedrovyj.html</v>
      </c>
      <c r="K2092" s="5"/>
    </row>
    <row r="2093" spans="1:11" x14ac:dyDescent="0.25">
      <c r="A2093" s="10">
        <v>1672</v>
      </c>
      <c r="B2093" s="5" t="s">
        <v>6058</v>
      </c>
      <c r="C2093" s="5" t="s">
        <v>2401</v>
      </c>
      <c r="D2093" s="5" t="str">
        <f>HYPERLINK(I2093, C2093)</f>
        <v>Шампунь Агафья Дегтярный</v>
      </c>
      <c r="E2093" s="5" t="s">
        <v>2305</v>
      </c>
      <c r="F2093" s="11" t="s">
        <v>6176</v>
      </c>
      <c r="G2093" s="6">
        <v>9151</v>
      </c>
      <c r="H2093" t="s">
        <v>2402</v>
      </c>
      <c r="I2093" t="str">
        <f>CONCATENATE("http://opt.sauna-shops.ru/549-10-recepty-babushki-agafi/",A2093,"-",H2093,".html")</f>
        <v>http://opt.sauna-shops.ru/549-10-recepty-babushki-agafi/1672-shampun-agafya-degtyarnyj.html</v>
      </c>
      <c r="J2093" s="2" t="str">
        <f t="shared" si="49"/>
        <v>http://opt.sauna-shops.ru/549-10-recepty-babushki-agafi/1672-shampun-agafya-degtyarnyj.html</v>
      </c>
      <c r="K2093" s="5"/>
    </row>
    <row r="2094" spans="1:11" x14ac:dyDescent="0.25">
      <c r="A2094" s="10">
        <v>1673</v>
      </c>
      <c r="B2094" s="5" t="s">
        <v>6058</v>
      </c>
      <c r="C2094" s="5" t="s">
        <v>2403</v>
      </c>
      <c r="D2094" s="5" t="str">
        <f>HYPERLINK(I2094, C2094)</f>
        <v>Шампунь Агафья Прополис</v>
      </c>
      <c r="E2094" s="5" t="s">
        <v>2305</v>
      </c>
      <c r="F2094" s="11" t="s">
        <v>6176</v>
      </c>
      <c r="G2094" s="6">
        <v>9153</v>
      </c>
      <c r="H2094" t="s">
        <v>2404</v>
      </c>
      <c r="I2094" t="str">
        <f>CONCATENATE("http://opt.sauna-shops.ru/549-10-recepty-babushki-agafi/",A2094,"-",H2094,".html")</f>
        <v>http://opt.sauna-shops.ru/549-10-recepty-babushki-agafi/1673-shampun-agafya-propolis.html</v>
      </c>
      <c r="J2094" s="2" t="str">
        <f t="shared" si="49"/>
        <v>http://opt.sauna-shops.ru/549-10-recepty-babushki-agafi/1673-shampun-agafya-propolis.html</v>
      </c>
      <c r="K2094" s="5"/>
    </row>
    <row r="2095" spans="1:11" x14ac:dyDescent="0.25">
      <c r="A2095" s="10">
        <v>1674</v>
      </c>
      <c r="B2095" s="5" t="s">
        <v>6058</v>
      </c>
      <c r="C2095" s="5" t="s">
        <v>2405</v>
      </c>
      <c r="D2095" s="5" t="str">
        <f>HYPERLINK(I2095, C2095)</f>
        <v>Крем-гель для тела крем-брюле 400 г.</v>
      </c>
      <c r="E2095" s="5" t="s">
        <v>2305</v>
      </c>
      <c r="F2095" s="11" t="s">
        <v>6173</v>
      </c>
      <c r="G2095" s="6">
        <v>9060</v>
      </c>
      <c r="H2095" t="s">
        <v>2406</v>
      </c>
      <c r="I2095" t="str">
        <f>CONCATENATE("http://opt.sauna-shops.ru/549-10-recepty-babushki-agafi/",A2095,"-",H2095,".html")</f>
        <v>http://opt.sauna-shops.ru/549-10-recepty-babushki-agafi/1674-krem-gel-dlya-tela-krem-bryule-400-g.html</v>
      </c>
      <c r="J2095" s="2" t="str">
        <f t="shared" si="49"/>
        <v>http://opt.sauna-shops.ru/549-10-recepty-babushki-agafi/1674-krem-gel-dlya-tela-krem-bryule-400-g.html</v>
      </c>
      <c r="K2095" s="5"/>
    </row>
    <row r="2096" spans="1:11" x14ac:dyDescent="0.25">
      <c r="A2096" s="10">
        <v>1675</v>
      </c>
      <c r="B2096" s="5" t="s">
        <v>6058</v>
      </c>
      <c r="C2096" s="5" t="s">
        <v>2407</v>
      </c>
      <c r="D2096" s="5" t="str">
        <f>HYPERLINK(I2096, C2096)</f>
        <v>Витаминный массаж ТОНИЗИРУЮЩИЙ</v>
      </c>
      <c r="E2096" s="5" t="s">
        <v>2305</v>
      </c>
      <c r="F2096" s="11" t="s">
        <v>6175</v>
      </c>
      <c r="G2096" s="6">
        <v>9047</v>
      </c>
      <c r="H2096" t="s">
        <v>2408</v>
      </c>
      <c r="I2096" t="str">
        <f>CONCATENATE("http://opt.sauna-shops.ru/549-10-recepty-babushki-agafi/",A2096,"-",H2096,".html")</f>
        <v>http://opt.sauna-shops.ru/549-10-recepty-babushki-agafi/1675-vitaminnyj-massazh-toniziruyushhij.html</v>
      </c>
      <c r="J2096" s="2" t="str">
        <f t="shared" si="49"/>
        <v>http://opt.sauna-shops.ru/549-10-recepty-babushki-agafi/1675-vitaminnyj-massazh-toniziruyushhij.html</v>
      </c>
      <c r="K2096" s="5"/>
    </row>
    <row r="2097" spans="1:11" x14ac:dyDescent="0.25">
      <c r="A2097" s="10">
        <v>1676</v>
      </c>
      <c r="B2097" s="5" t="s">
        <v>6058</v>
      </c>
      <c r="C2097" s="5" t="s">
        <v>2409</v>
      </c>
      <c r="D2097" s="5" t="str">
        <f>HYPERLINK(I2097, C2097)</f>
        <v>Маска для упругости кожи</v>
      </c>
      <c r="E2097" s="5" t="s">
        <v>2305</v>
      </c>
      <c r="F2097" s="11" t="s">
        <v>6108</v>
      </c>
      <c r="G2097" s="6">
        <v>9074</v>
      </c>
      <c r="H2097" t="s">
        <v>2410</v>
      </c>
      <c r="I2097" t="str">
        <f>CONCATENATE("http://opt.sauna-shops.ru/549-10-recepty-babushki-agafi/",A2097,"-",H2097,".html")</f>
        <v>http://opt.sauna-shops.ru/549-10-recepty-babushki-agafi/1676-maska-dlya-uprugosti-kozhi.html</v>
      </c>
      <c r="J2097" s="2" t="str">
        <f t="shared" si="49"/>
        <v>http://opt.sauna-shops.ru/549-10-recepty-babushki-agafi/1676-maska-dlya-uprugosti-kozhi.html</v>
      </c>
      <c r="K2097" s="5"/>
    </row>
    <row r="2098" spans="1:11" x14ac:dyDescent="0.25">
      <c r="A2098" s="10">
        <v>1677</v>
      </c>
      <c r="B2098" s="5" t="s">
        <v>6058</v>
      </c>
      <c r="C2098" s="5" t="s">
        <v>2411</v>
      </c>
      <c r="D2098" s="5" t="str">
        <f>HYPERLINK(I2098, C2098)</f>
        <v>Медовый массаж Антицеллюитный</v>
      </c>
      <c r="E2098" s="5" t="s">
        <v>2305</v>
      </c>
      <c r="F2098" s="11" t="s">
        <v>6175</v>
      </c>
      <c r="G2098" s="6">
        <v>9082</v>
      </c>
      <c r="H2098" t="s">
        <v>2412</v>
      </c>
      <c r="I2098" t="str">
        <f>CONCATENATE("http://opt.sauna-shops.ru/549-10-recepty-babushki-agafi/",A2098,"-",H2098,".html")</f>
        <v>http://opt.sauna-shops.ru/549-10-recepty-babushki-agafi/1677-medovyj-massazh-anticellyuitnyj.html</v>
      </c>
      <c r="J2098" s="2" t="str">
        <f t="shared" si="49"/>
        <v>http://opt.sauna-shops.ru/549-10-recepty-babushki-agafi/1677-medovyj-massazh-anticellyuitnyj.html</v>
      </c>
      <c r="K2098" s="5"/>
    </row>
    <row r="2099" spans="1:11" x14ac:dyDescent="0.25">
      <c r="A2099" s="10">
        <v>1678</v>
      </c>
      <c r="B2099" s="5" t="s">
        <v>6058</v>
      </c>
      <c r="C2099" s="5" t="s">
        <v>2413</v>
      </c>
      <c r="D2099" s="5" t="str">
        <f>HYPERLINK(I2099, C2099)</f>
        <v>Медовый массаж Расслабляющий</v>
      </c>
      <c r="E2099" s="5" t="s">
        <v>2305</v>
      </c>
      <c r="F2099" s="11" t="s">
        <v>6175</v>
      </c>
      <c r="G2099" s="6">
        <v>9083</v>
      </c>
      <c r="H2099" t="s">
        <v>2414</v>
      </c>
      <c r="I2099" t="str">
        <f>CONCATENATE("http://opt.sauna-shops.ru/549-10-recepty-babushki-agafi/",A2099,"-",H2099,".html")</f>
        <v>http://opt.sauna-shops.ru/549-10-recepty-babushki-agafi/1678-medovyj-massazh-rasslablyayushhij.html</v>
      </c>
      <c r="J2099" s="2" t="str">
        <f t="shared" si="49"/>
        <v>http://opt.sauna-shops.ru/549-10-recepty-babushki-agafi/1678-medovyj-massazh-rasslablyayushhij.html</v>
      </c>
      <c r="K2099" s="5"/>
    </row>
    <row r="2100" spans="1:11" x14ac:dyDescent="0.25">
      <c r="A2100" s="10">
        <v>1679</v>
      </c>
      <c r="B2100" s="5" t="s">
        <v>6058</v>
      </c>
      <c r="C2100" s="5" t="s">
        <v>2415</v>
      </c>
      <c r="D2100" s="5" t="str">
        <f>HYPERLINK(I2100, C2100)</f>
        <v>Маска для волос репейная (укрепляющая) БА</v>
      </c>
      <c r="E2100" s="5" t="s">
        <v>2305</v>
      </c>
      <c r="F2100" s="11" t="s">
        <v>6096</v>
      </c>
      <c r="G2100" s="6">
        <v>1151</v>
      </c>
      <c r="H2100" t="s">
        <v>2416</v>
      </c>
      <c r="I2100" t="str">
        <f>CONCATENATE("http://opt.sauna-shops.ru/549-10-recepty-babushki-agafi/",A2100,"-",H2100,".html")</f>
        <v>http://opt.sauna-shops.ru/549-10-recepty-babushki-agafi/1679-maska-dlya-volos-repejnaya-ukreplyayushhaya-ba.html</v>
      </c>
      <c r="J2100" s="2" t="str">
        <f t="shared" si="49"/>
        <v>http://opt.sauna-shops.ru/549-10-recepty-babushki-agafi/1679-maska-dlya-volos-repejnaya-ukreplyayushhaya-ba.html</v>
      </c>
      <c r="K2100" s="5"/>
    </row>
    <row r="2101" spans="1:11" x14ac:dyDescent="0.25">
      <c r="A2101" s="10">
        <v>1680</v>
      </c>
      <c r="B2101" s="5" t="s">
        <v>6058</v>
      </c>
      <c r="C2101" s="5" t="s">
        <v>2417</v>
      </c>
      <c r="D2101" s="5" t="str">
        <f>HYPERLINK(I2101, C2101)</f>
        <v>Витамины для волос (спрей) Для укрепления и роста волос (р)</v>
      </c>
      <c r="E2101" s="5" t="s">
        <v>2305</v>
      </c>
      <c r="F2101" s="11" t="s">
        <v>6082</v>
      </c>
      <c r="G2101" s="6">
        <v>3412</v>
      </c>
      <c r="H2101" t="s">
        <v>2418</v>
      </c>
      <c r="I2101" t="str">
        <f>CONCATENATE("http://opt.sauna-shops.ru/549-10-recepty-babushki-agafi/",A2101,"-",H2101,".html")</f>
        <v>http://opt.sauna-shops.ru/549-10-recepty-babushki-agafi/1680-vitaminy-dlya-volos-sprej-dlya-ukrepleniya-i-rosta-volos-r.html</v>
      </c>
      <c r="J2101" s="2" t="str">
        <f t="shared" si="49"/>
        <v>http://opt.sauna-shops.ru/549-10-recepty-babushki-agafi/1680-vitaminy-dlya-volos-sprej-dlya-ukrepleniya-i-rosta-volos-r.html</v>
      </c>
      <c r="K2101" s="5"/>
    </row>
    <row r="2102" spans="1:11" x14ac:dyDescent="0.25">
      <c r="A2102" s="10">
        <v>1681</v>
      </c>
      <c r="B2102" s="5" t="s">
        <v>6059</v>
      </c>
      <c r="C2102" s="5" t="s">
        <v>2419</v>
      </c>
      <c r="D2102" s="5" t="str">
        <f>HYPERLINK(I2102, C2102)</f>
        <v>Витамины для волос (спрей) Для восстановления поврежденных волос (ж)</v>
      </c>
      <c r="E2102" s="5" t="s">
        <v>2305</v>
      </c>
      <c r="F2102" s="11" t="s">
        <v>6082</v>
      </c>
      <c r="G2102" s="6">
        <v>2131</v>
      </c>
      <c r="H2102" t="s">
        <v>2420</v>
      </c>
      <c r="I2102" t="str">
        <f>CONCATENATE("http://opt.sauna-shops.ru/549-10-recepty-babushki-agafi/",A2102,"-",H2102,".html")</f>
        <v>http://opt.sauna-shops.ru/549-10-recepty-babushki-agafi/1681-vitaminy-dlya-volos-sprej-dlya-vosstanovleniya-povrezhdennykh-volos-zh.html</v>
      </c>
      <c r="J2102" s="2" t="str">
        <f t="shared" si="49"/>
        <v>http://opt.sauna-shops.ru/549-10-recepty-babushki-agafi/1681-vitaminy-dlya-volos-sprej-dlya-vosstanovleniya-povrezhdennykh-volos-zh.html</v>
      </c>
      <c r="K2102" s="5"/>
    </row>
    <row r="2103" spans="1:11" x14ac:dyDescent="0.25">
      <c r="A2103" s="10">
        <v>1682</v>
      </c>
      <c r="B2103" s="5" t="s">
        <v>6058</v>
      </c>
      <c r="C2103" s="5" t="s">
        <v>2421</v>
      </c>
      <c r="D2103" s="5" t="str">
        <f>HYPERLINK(I2103, C2103)</f>
        <v>Витамины для волос (спрей) Для питания и укрепления корней волос" (з)"</v>
      </c>
      <c r="E2103" s="5" t="s">
        <v>2305</v>
      </c>
      <c r="F2103" s="11" t="s">
        <v>6082</v>
      </c>
      <c r="G2103" s="6">
        <v>2132</v>
      </c>
      <c r="H2103" t="s">
        <v>2422</v>
      </c>
      <c r="I2103" t="str">
        <f>CONCATENATE("http://opt.sauna-shops.ru/549-10-recepty-babushki-agafi/",A2103,"-",H2103,".html")</f>
        <v>http://opt.sauna-shops.ru/549-10-recepty-babushki-agafi/1682-vitaminy-dlya-volos-sprej-dlya-pitaniya-i-ukrepleniya-kornej-volos-z.html</v>
      </c>
      <c r="J2103" s="2" t="str">
        <f t="shared" si="49"/>
        <v>http://opt.sauna-shops.ru/549-10-recepty-babushki-agafi/1682-vitaminy-dlya-volos-sprej-dlya-pitaniya-i-ukrepleniya-kornej-volos-z.html</v>
      </c>
      <c r="K2103" s="5"/>
    </row>
    <row r="2104" spans="1:11" x14ac:dyDescent="0.25">
      <c r="A2104" s="10">
        <v>1683</v>
      </c>
      <c r="B2104" s="5" t="s">
        <v>6058</v>
      </c>
      <c r="C2104" s="5" t="s">
        <v>2423</v>
      </c>
      <c r="D2104" s="5" t="str">
        <f>HYPERLINK(I2104, C2104)</f>
        <v>Ростительный комплекс для волос в ампулах в асс. для всех видов проблем</v>
      </c>
      <c r="E2104" s="5" t="s">
        <v>2305</v>
      </c>
      <c r="F2104" s="11" t="s">
        <v>6082</v>
      </c>
      <c r="G2104" s="6">
        <v>10004</v>
      </c>
      <c r="H2104" t="s">
        <v>2424</v>
      </c>
      <c r="I2104" t="str">
        <f>CONCATENATE("http://opt.sauna-shops.ru/549-10-recepty-babushki-agafi/",A2104,"-",H2104,".html")</f>
        <v>http://opt.sauna-shops.ru/549-10-recepty-babushki-agafi/1683-rostitelnyj-kompleks-dlya-volos-v-ampulakh-v-ass-dlya-vsekh-vidov-problem.html</v>
      </c>
      <c r="J2104" s="2" t="str">
        <f t="shared" si="49"/>
        <v>http://opt.sauna-shops.ru/549-10-recepty-babushki-agafi/1683-rostitelnyj-kompleks-dlya-volos-v-ampulakh-v-ass-dlya-vsekh-vidov-problem.html</v>
      </c>
      <c r="K2104" s="5"/>
    </row>
    <row r="2105" spans="1:11" x14ac:dyDescent="0.25">
      <c r="A2105" s="10">
        <v>1684</v>
      </c>
      <c r="B2105" s="5" t="s">
        <v>6058</v>
      </c>
      <c r="C2105" s="5" t="s">
        <v>2425</v>
      </c>
      <c r="D2105" s="5" t="str">
        <f>HYPERLINK(I2105, C2105)</f>
        <v>Ростительный комплекс для волос в ампулах (для укреп. и роста волос)</v>
      </c>
      <c r="E2105" s="5" t="s">
        <v>2305</v>
      </c>
      <c r="F2105" s="11" t="s">
        <v>6082</v>
      </c>
      <c r="G2105" s="6">
        <v>10005</v>
      </c>
      <c r="H2105" t="s">
        <v>2426</v>
      </c>
      <c r="I2105" t="str">
        <f>CONCATENATE("http://opt.sauna-shops.ru/549-10-recepty-babushki-agafi/",A2105,"-",H2105,".html")</f>
        <v>http://opt.sauna-shops.ru/549-10-recepty-babushki-agafi/1684-rostitelnyj-kompleks-dlya-volos-v-ampulakh-dlya-ukrep-i-rosta-volos.html</v>
      </c>
      <c r="J2105" s="2" t="str">
        <f t="shared" si="49"/>
        <v>http://opt.sauna-shops.ru/549-10-recepty-babushki-agafi/1684-rostitelnyj-kompleks-dlya-volos-v-ampulakh-dlya-ukrep-i-rosta-volos.html</v>
      </c>
      <c r="K2105" s="5"/>
    </row>
    <row r="2106" spans="1:11" x14ac:dyDescent="0.25">
      <c r="A2106" s="10">
        <v>1685</v>
      </c>
      <c r="B2106" s="5" t="s">
        <v>6059</v>
      </c>
      <c r="C2106" s="5" t="s">
        <v>2427</v>
      </c>
      <c r="D2106" s="5" t="str">
        <f>HYPERLINK(I2106, C2106)</f>
        <v>Ростительный комплекс для волос в ампулах (против выпад. волос)</v>
      </c>
      <c r="E2106" s="5" t="s">
        <v>2305</v>
      </c>
      <c r="F2106" s="11" t="s">
        <v>6082</v>
      </c>
      <c r="G2106" s="6">
        <v>10006</v>
      </c>
      <c r="H2106" t="s">
        <v>2428</v>
      </c>
      <c r="I2106" t="str">
        <f>CONCATENATE("http://opt.sauna-shops.ru/549-10-recepty-babushki-agafi/",A2106,"-",H2106,".html")</f>
        <v>http://opt.sauna-shops.ru/549-10-recepty-babushki-agafi/1685-rostitelnyj-kompleks-dlya-volos-v-ampulakh-protiv-vypad-volos.html</v>
      </c>
      <c r="J2106" s="2" t="str">
        <f t="shared" si="49"/>
        <v>http://opt.sauna-shops.ru/549-10-recepty-babushki-agafi/1685-rostitelnyj-kompleks-dlya-volos-v-ampulakh-protiv-vypad-volos.html</v>
      </c>
      <c r="K2106" s="5"/>
    </row>
    <row r="2107" spans="1:11" x14ac:dyDescent="0.25">
      <c r="A2107" s="10">
        <v>1686</v>
      </c>
      <c r="B2107" s="5" t="s">
        <v>6058</v>
      </c>
      <c r="C2107" s="5" t="s">
        <v>2429</v>
      </c>
      <c r="D2107" s="5" t="str">
        <f>HYPERLINK(I2107, C2107)</f>
        <v>Ростительный комплекс для волос в ампулах (против перхоти)</v>
      </c>
      <c r="E2107" s="5" t="s">
        <v>2305</v>
      </c>
      <c r="F2107" s="11" t="s">
        <v>6082</v>
      </c>
      <c r="G2107" s="6">
        <v>10007</v>
      </c>
      <c r="H2107" t="s">
        <v>2430</v>
      </c>
      <c r="I2107" t="str">
        <f>CONCATENATE("http://opt.sauna-shops.ru/549-10-recepty-babushki-agafi/",A2107,"-",H2107,".html")</f>
        <v>http://opt.sauna-shops.ru/549-10-recepty-babushki-agafi/1686-rostitelnyj-kompleks-dlya-volos-v-ampulakh-protiv-perkhoti.html</v>
      </c>
      <c r="J2107" s="2" t="str">
        <f t="shared" si="49"/>
        <v>http://opt.sauna-shops.ru/549-10-recepty-babushki-agafi/1686-rostitelnyj-kompleks-dlya-volos-v-ampulakh-protiv-perkhoti.html</v>
      </c>
      <c r="K2107" s="5"/>
    </row>
    <row r="2108" spans="1:11" x14ac:dyDescent="0.25">
      <c r="A2108" s="10">
        <v>1687</v>
      </c>
      <c r="B2108" s="5" t="s">
        <v>6058</v>
      </c>
      <c r="C2108" s="5" t="s">
        <v>2431</v>
      </c>
      <c r="D2108" s="5" t="str">
        <f>HYPERLINK(I2108, C2108)</f>
        <v>Соль для ванн в ассорт. Lactimilk</v>
      </c>
      <c r="E2108" s="5" t="s">
        <v>2305</v>
      </c>
      <c r="F2108" s="11" t="s">
        <v>6166</v>
      </c>
      <c r="G2108" s="6">
        <v>2130</v>
      </c>
      <c r="H2108" t="s">
        <v>2432</v>
      </c>
      <c r="I2108" t="str">
        <f>CONCATENATE("http://opt.sauna-shops.ru/549-10-recepty-babushki-agafi/",A2108,"-",H2108,".html")</f>
        <v>http://opt.sauna-shops.ru/549-10-recepty-babushki-agafi/1687-sol-dlya-vann-v-assort-lactimilk.html</v>
      </c>
      <c r="J2108" s="2" t="str">
        <f t="shared" si="49"/>
        <v>http://opt.sauna-shops.ru/549-10-recepty-babushki-agafi/1687-sol-dlya-vann-v-assort-lactimilk.html</v>
      </c>
      <c r="K2108" s="5"/>
    </row>
    <row r="2109" spans="1:11" x14ac:dyDescent="0.25">
      <c r="A2109" s="10">
        <v>1688</v>
      </c>
      <c r="B2109" s="5" t="s">
        <v>6058</v>
      </c>
      <c r="C2109" s="5" t="s">
        <v>2433</v>
      </c>
      <c r="D2109" s="5" t="str">
        <f>HYPERLINK(I2109, C2109)</f>
        <v>Соль для ванн Antistress Lactimilk</v>
      </c>
      <c r="E2109" s="5" t="s">
        <v>2305</v>
      </c>
      <c r="F2109" s="11" t="s">
        <v>6160</v>
      </c>
      <c r="G2109" s="6" t="s">
        <v>2434</v>
      </c>
      <c r="H2109" t="s">
        <v>2435</v>
      </c>
      <c r="I2109" t="str">
        <f>CONCATENATE("http://opt.sauna-shops.ru/549-10-recepty-babushki-agafi/",A2109,"-",H2109,".html")</f>
        <v>http://opt.sauna-shops.ru/549-10-recepty-babushki-agafi/1688-sol-dlya-vann-antistress-lactimilk.html</v>
      </c>
      <c r="J2109" s="2" t="str">
        <f t="shared" ref="J2109:J2172" si="50">HYPERLINK(I2109)</f>
        <v>http://opt.sauna-shops.ru/549-10-recepty-babushki-agafi/1688-sol-dlya-vann-antistress-lactimilk.html</v>
      </c>
      <c r="K2109" s="5"/>
    </row>
    <row r="2110" spans="1:11" x14ac:dyDescent="0.25">
      <c r="A2110" s="10">
        <v>1689</v>
      </c>
      <c r="B2110" s="5" t="s">
        <v>6058</v>
      </c>
      <c r="C2110" s="5" t="s">
        <v>2436</v>
      </c>
      <c r="D2110" s="5" t="str">
        <f>HYPERLINK(I2110, C2110)</f>
        <v>Соль для ванн SPA Beauty Lactimilk</v>
      </c>
      <c r="E2110" s="5" t="s">
        <v>2305</v>
      </c>
      <c r="F2110" s="11" t="s">
        <v>6160</v>
      </c>
      <c r="G2110" s="6">
        <v>4714</v>
      </c>
      <c r="H2110" t="s">
        <v>2437</v>
      </c>
      <c r="I2110" t="str">
        <f>CONCATENATE("http://opt.sauna-shops.ru/549-10-recepty-babushki-agafi/",A2110,"-",H2110,".html")</f>
        <v>http://opt.sauna-shops.ru/549-10-recepty-babushki-agafi/1689-sol-dlya-vann-spa-beauty-lactimilk.html</v>
      </c>
      <c r="J2110" s="2" t="str">
        <f t="shared" si="50"/>
        <v>http://opt.sauna-shops.ru/549-10-recepty-babushki-agafi/1689-sol-dlya-vann-spa-beauty-lactimilk.html</v>
      </c>
      <c r="K2110" s="5"/>
    </row>
    <row r="2111" spans="1:11" x14ac:dyDescent="0.25">
      <c r="A2111" s="10">
        <v>1690</v>
      </c>
      <c r="B2111" s="5" t="s">
        <v>6058</v>
      </c>
      <c r="C2111" s="5" t="s">
        <v>2438</v>
      </c>
      <c r="D2111" s="5" t="str">
        <f>HYPERLINK(I2111, C2111)</f>
        <v>Соль для ванн Romantik Lactimilk</v>
      </c>
      <c r="E2111" s="5" t="s">
        <v>2305</v>
      </c>
      <c r="F2111" s="11" t="s">
        <v>6160</v>
      </c>
      <c r="G2111" s="6">
        <v>4713</v>
      </c>
      <c r="H2111" t="s">
        <v>2439</v>
      </c>
      <c r="I2111" t="str">
        <f>CONCATENATE("http://opt.sauna-shops.ru/549-10-recepty-babushki-agafi/",A2111,"-",H2111,".html")</f>
        <v>http://opt.sauna-shops.ru/549-10-recepty-babushki-agafi/1690-sol-dlya-vann-romantik-lactimilk.html</v>
      </c>
      <c r="J2111" s="2" t="str">
        <f t="shared" si="50"/>
        <v>http://opt.sauna-shops.ru/549-10-recepty-babushki-agafi/1690-sol-dlya-vann-romantik-lactimilk.html</v>
      </c>
      <c r="K2111" s="5"/>
    </row>
    <row r="2112" spans="1:11" x14ac:dyDescent="0.25">
      <c r="A2112" s="10">
        <v>1691</v>
      </c>
      <c r="B2112" s="5" t="s">
        <v>6058</v>
      </c>
      <c r="C2112" s="5" t="s">
        <v>2440</v>
      </c>
      <c r="D2112" s="5" t="str">
        <f>HYPERLINK(I2112, C2112)</f>
        <v>Соль для ванн в ассорт. БА-тубус</v>
      </c>
      <c r="E2112" s="5" t="s">
        <v>2305</v>
      </c>
      <c r="F2112" s="11" t="s">
        <v>6094</v>
      </c>
      <c r="G2112" s="6">
        <v>2133</v>
      </c>
      <c r="H2112" t="s">
        <v>2441</v>
      </c>
      <c r="I2112" t="str">
        <f>CONCATENATE("http://opt.sauna-shops.ru/549-10-recepty-babushki-agafi/",A2112,"-",H2112,".html")</f>
        <v>http://opt.sauna-shops.ru/549-10-recepty-babushki-agafi/1691-sol-dlya-vann-v-assort.html</v>
      </c>
      <c r="J2112" s="2" t="str">
        <f t="shared" si="50"/>
        <v>http://opt.sauna-shops.ru/549-10-recepty-babushki-agafi/1691-sol-dlya-vann-v-assort.html</v>
      </c>
      <c r="K2112" s="5"/>
    </row>
    <row r="2113" spans="1:11" x14ac:dyDescent="0.25">
      <c r="A2113" s="10">
        <v>1692</v>
      </c>
      <c r="B2113" s="5" t="s">
        <v>6059</v>
      </c>
      <c r="C2113" s="5" t="s">
        <v>2442</v>
      </c>
      <c r="D2113" s="5" t="str">
        <f>HYPERLINK(I2113, C2113)</f>
        <v>Гель-скраб для бани (кедр и брусника) 150 г</v>
      </c>
      <c r="E2113" s="5" t="s">
        <v>2305</v>
      </c>
      <c r="F2113" s="11" t="s">
        <v>6177</v>
      </c>
      <c r="G2113" s="6">
        <v>2158</v>
      </c>
      <c r="H2113" t="s">
        <v>2443</v>
      </c>
      <c r="I2113" t="str">
        <f>CONCATENATE("http://opt.sauna-shops.ru/549-10-recepty-babushki-agafi/",A2113,"-",H2113,".html")</f>
        <v>http://opt.sauna-shops.ru/549-10-recepty-babushki-agafi/1692-gel-skrab-dlya-bani-kedr-i-brusnika-150-g.html</v>
      </c>
      <c r="J2113" s="2" t="str">
        <f t="shared" si="50"/>
        <v>http://opt.sauna-shops.ru/549-10-recepty-babushki-agafi/1692-gel-skrab-dlya-bani-kedr-i-brusnika-150-g.html</v>
      </c>
      <c r="K2113" s="5"/>
    </row>
    <row r="2114" spans="1:11" x14ac:dyDescent="0.25">
      <c r="A2114" s="10">
        <v>1693</v>
      </c>
      <c r="B2114" s="5" t="s">
        <v>6058</v>
      </c>
      <c r="C2114" s="5" t="s">
        <v>2444</v>
      </c>
      <c r="D2114" s="5" t="str">
        <f>HYPERLINK(I2114, C2114)</f>
        <v>Гель-скраб для бани и душа (гречиха и молоко) 150 г</v>
      </c>
      <c r="E2114" s="5" t="s">
        <v>2305</v>
      </c>
      <c r="F2114" s="11" t="s">
        <v>6177</v>
      </c>
      <c r="G2114" s="6">
        <v>2159</v>
      </c>
      <c r="H2114" t="s">
        <v>2445</v>
      </c>
      <c r="I2114" t="str">
        <f>CONCATENATE("http://opt.sauna-shops.ru/549-10-recepty-babushki-agafi/",A2114,"-",H2114,".html")</f>
        <v>http://opt.sauna-shops.ru/549-10-recepty-babushki-agafi/1693-gel-skrab-dlya-bani-i-dusha-grechikha-i-moloko-150-g.html</v>
      </c>
      <c r="J2114" s="2" t="str">
        <f t="shared" si="50"/>
        <v>http://opt.sauna-shops.ru/549-10-recepty-babushki-agafi/1693-gel-skrab-dlya-bani-i-dusha-grechikha-i-moloko-150-g.html</v>
      </c>
      <c r="K2114" s="5"/>
    </row>
    <row r="2115" spans="1:11" x14ac:dyDescent="0.25">
      <c r="A2115" s="10">
        <v>1694</v>
      </c>
      <c r="B2115" s="5" t="s">
        <v>6059</v>
      </c>
      <c r="C2115" s="5" t="s">
        <v>2446</v>
      </c>
      <c r="D2115" s="5" t="str">
        <f>HYPERLINK(I2115, C2115)</f>
        <v>Гель-скраб для бани и душа (калина и мята) 150 г</v>
      </c>
      <c r="E2115" s="5" t="s">
        <v>2305</v>
      </c>
      <c r="F2115" s="11" t="s">
        <v>6177</v>
      </c>
      <c r="G2115" s="6">
        <v>2160</v>
      </c>
      <c r="H2115" t="s">
        <v>2447</v>
      </c>
      <c r="I2115" t="str">
        <f>CONCATENATE("http://opt.sauna-shops.ru/549-10-recepty-babushki-agafi/",A2115,"-",H2115,".html")</f>
        <v>http://opt.sauna-shops.ru/549-10-recepty-babushki-agafi/1694-gel-skrab-dlya-bani-i-dusha-kalina-i-myata-150-g.html</v>
      </c>
      <c r="J2115" s="2" t="str">
        <f t="shared" si="50"/>
        <v>http://opt.sauna-shops.ru/549-10-recepty-babushki-agafi/1694-gel-skrab-dlya-bani-i-dusha-kalina-i-myata-150-g.html</v>
      </c>
      <c r="K2115" s="5"/>
    </row>
    <row r="2116" spans="1:11" x14ac:dyDescent="0.25">
      <c r="A2116" s="10">
        <v>1695</v>
      </c>
      <c r="B2116" s="5" t="s">
        <v>6058</v>
      </c>
      <c r="C2116" s="5" t="s">
        <v>2448</v>
      </c>
      <c r="D2116" s="5" t="str">
        <f>HYPERLINK(I2116, C2116)</f>
        <v>Гель-скраб для бани и душа (крыжовник и прополис) 150 г</v>
      </c>
      <c r="E2116" s="5" t="s">
        <v>2305</v>
      </c>
      <c r="F2116" s="11" t="s">
        <v>6177</v>
      </c>
      <c r="G2116" s="6">
        <v>2161</v>
      </c>
      <c r="H2116" t="s">
        <v>2449</v>
      </c>
      <c r="I2116" t="str">
        <f>CONCATENATE("http://opt.sauna-shops.ru/549-10-recepty-babushki-agafi/",A2116,"-",H2116,".html")</f>
        <v>http://opt.sauna-shops.ru/549-10-recepty-babushki-agafi/1695-gel-skrab-dlya-bani-i-dusha-kryzhovnik-i-propolis-150-g.html</v>
      </c>
      <c r="J2116" s="2" t="str">
        <f t="shared" si="50"/>
        <v>http://opt.sauna-shops.ru/549-10-recepty-babushki-agafi/1695-gel-skrab-dlya-bani-i-dusha-kryzhovnik-i-propolis-150-g.html</v>
      </c>
      <c r="K2116" s="5"/>
    </row>
    <row r="2117" spans="1:11" x14ac:dyDescent="0.25">
      <c r="A2117" s="10">
        <v>1696</v>
      </c>
      <c r="B2117" s="5" t="s">
        <v>6058</v>
      </c>
      <c r="C2117" s="5" t="s">
        <v>2450</v>
      </c>
      <c r="D2117" s="5" t="str">
        <f>HYPERLINK(I2117, C2117)</f>
        <v>Гель-скраб для бани и душа (овсяные хлопья и мёд) 150 г</v>
      </c>
      <c r="E2117" s="5" t="s">
        <v>2305</v>
      </c>
      <c r="F2117" s="11" t="s">
        <v>6177</v>
      </c>
      <c r="G2117" s="6">
        <v>2162</v>
      </c>
      <c r="H2117" t="s">
        <v>2451</v>
      </c>
      <c r="I2117" t="str">
        <f>CONCATENATE("http://opt.sauna-shops.ru/549-10-recepty-babushki-agafi/",A2117,"-",H2117,".html")</f>
        <v>http://opt.sauna-shops.ru/549-10-recepty-babushki-agafi/1696-gel-skrab-dlya-bani-i-dusha-ovsyanye-khlopya-i-myod-150-g.html</v>
      </c>
      <c r="J2117" s="2" t="str">
        <f t="shared" si="50"/>
        <v>http://opt.sauna-shops.ru/549-10-recepty-babushki-agafi/1696-gel-skrab-dlya-bani-i-dusha-ovsyanye-khlopya-i-myod-150-g.html</v>
      </c>
      <c r="K2117" s="5"/>
    </row>
    <row r="2118" spans="1:11" x14ac:dyDescent="0.25">
      <c r="A2118" s="10">
        <v>1697</v>
      </c>
      <c r="B2118" s="5" t="s">
        <v>6059</v>
      </c>
      <c r="C2118" s="5" t="s">
        <v>2452</v>
      </c>
      <c r="D2118" s="5" t="str">
        <f>HYPERLINK(I2118, C2118)</f>
        <v>Домашнее мыло Агафьи 3 в 1</v>
      </c>
      <c r="E2118" s="5" t="s">
        <v>2305</v>
      </c>
      <c r="F2118" s="11" t="s">
        <v>6098</v>
      </c>
      <c r="G2118" s="6">
        <v>2164</v>
      </c>
      <c r="H2118" t="s">
        <v>2453</v>
      </c>
      <c r="I2118" t="str">
        <f>CONCATENATE("http://opt.sauna-shops.ru/549-10-recepty-babushki-agafi/",A2118,"-",H2118,".html")</f>
        <v>http://opt.sauna-shops.ru/549-10-recepty-babushki-agafi/1697-domashnee-mylo-agafi-3-v-1.html</v>
      </c>
      <c r="J2118" s="2" t="str">
        <f t="shared" si="50"/>
        <v>http://opt.sauna-shops.ru/549-10-recepty-babushki-agafi/1697-domashnee-mylo-agafi-3-v-1.html</v>
      </c>
      <c r="K2118" s="5"/>
    </row>
    <row r="2119" spans="1:11" x14ac:dyDescent="0.25">
      <c r="A2119" s="10">
        <v>1698</v>
      </c>
      <c r="B2119" s="5" t="s">
        <v>6058</v>
      </c>
      <c r="C2119" s="5" t="s">
        <v>2454</v>
      </c>
      <c r="D2119" s="5" t="str">
        <f>HYPERLINK(I2119, C2119)</f>
        <v>Крем-гель для тела Мед и козье молоко</v>
      </c>
      <c r="E2119" s="5" t="s">
        <v>2305</v>
      </c>
      <c r="F2119" s="11" t="s">
        <v>6173</v>
      </c>
      <c r="G2119" s="6">
        <v>2236</v>
      </c>
      <c r="H2119" t="s">
        <v>2455</v>
      </c>
      <c r="I2119" t="str">
        <f>CONCATENATE("http://opt.sauna-shops.ru/549-10-recepty-babushki-agafi/",A2119,"-",H2119,".html")</f>
        <v>http://opt.sauna-shops.ru/549-10-recepty-babushki-agafi/1698-krem-gel-dlya-tela-med-i-koze-moloko.html</v>
      </c>
      <c r="J2119" s="2" t="str">
        <f t="shared" si="50"/>
        <v>http://opt.sauna-shops.ru/549-10-recepty-babushki-agafi/1698-krem-gel-dlya-tela-med-i-koze-moloko.html</v>
      </c>
      <c r="K2119" s="5"/>
    </row>
    <row r="2120" spans="1:11" x14ac:dyDescent="0.25">
      <c r="A2120" s="10">
        <v>1699</v>
      </c>
      <c r="B2120" s="5" t="s">
        <v>6058</v>
      </c>
      <c r="C2120" s="5" t="s">
        <v>2456</v>
      </c>
      <c r="D2120" s="5" t="str">
        <f>HYPERLINK(I2120, C2120)</f>
        <v>Крем-маска для волос в ассорт. БА</v>
      </c>
      <c r="E2120" s="5" t="s">
        <v>2305</v>
      </c>
      <c r="F2120" s="11" t="s">
        <v>6067</v>
      </c>
      <c r="G2120" s="6">
        <v>2237</v>
      </c>
      <c r="H2120" t="s">
        <v>2457</v>
      </c>
      <c r="I2120" t="str">
        <f>CONCATENATE("http://opt.sauna-shops.ru/549-10-recepty-babushki-agafi/",A2120,"-",H2120,".html")</f>
        <v>http://opt.sauna-shops.ru/549-10-recepty-babushki-agafi/1699-krem-maska-dlya-volos-v-assort-ba.html</v>
      </c>
      <c r="J2120" s="2" t="str">
        <f t="shared" si="50"/>
        <v>http://opt.sauna-shops.ru/549-10-recepty-babushki-agafi/1699-krem-maska-dlya-volos-v-assort-ba.html</v>
      </c>
      <c r="K2120" s="5"/>
    </row>
    <row r="2121" spans="1:11" x14ac:dyDescent="0.25">
      <c r="A2121" s="10">
        <v>1700</v>
      </c>
      <c r="B2121" s="5" t="s">
        <v>6058</v>
      </c>
      <c r="C2121" s="5" t="s">
        <v>2458</v>
      </c>
      <c r="D2121" s="5" t="str">
        <f>HYPERLINK(I2121, C2121)</f>
        <v>Маска для волос Дрожжевая 300 мл</v>
      </c>
      <c r="E2121" s="5" t="s">
        <v>2305</v>
      </c>
      <c r="F2121" s="11" t="s">
        <v>6096</v>
      </c>
      <c r="G2121" s="6">
        <v>2238</v>
      </c>
      <c r="H2121" t="s">
        <v>2459</v>
      </c>
      <c r="I2121" t="str">
        <f>CONCATENATE("http://opt.sauna-shops.ru/549-10-recepty-babushki-agafi/",A2121,"-",H2121,".html")</f>
        <v>http://opt.sauna-shops.ru/549-10-recepty-babushki-agafi/1700-maska-dlya-volos-drozhzhevaya-300-ml.html</v>
      </c>
      <c r="J2121" s="2" t="str">
        <f t="shared" si="50"/>
        <v>http://opt.sauna-shops.ru/549-10-recepty-babushki-agafi/1700-maska-dlya-volos-drozhzhevaya-300-ml.html</v>
      </c>
      <c r="K2121" s="5"/>
    </row>
    <row r="2122" spans="1:11" x14ac:dyDescent="0.25">
      <c r="A2122" s="10">
        <v>1701</v>
      </c>
      <c r="B2122" s="5" t="s">
        <v>6058</v>
      </c>
      <c r="C2122" s="5" t="s">
        <v>2460</v>
      </c>
      <c r="D2122" s="5" t="str">
        <f>HYPERLINK(I2122, C2122)</f>
        <v>Маска для всех типов волос Яичная (питательная) 300 мл</v>
      </c>
      <c r="E2122" s="5" t="s">
        <v>2305</v>
      </c>
      <c r="F2122" s="11" t="s">
        <v>6096</v>
      </c>
      <c r="G2122" s="6">
        <v>2239</v>
      </c>
      <c r="H2122" t="s">
        <v>2461</v>
      </c>
      <c r="I2122" t="str">
        <f>CONCATENATE("http://opt.sauna-shops.ru/549-10-recepty-babushki-agafi/",A2122,"-",H2122,".html")</f>
        <v>http://opt.sauna-shops.ru/549-10-recepty-babushki-agafi/1701-maska-dlya-vsekh-tipov-volos-yaichnaya-pitatelnaya-300-ml.html</v>
      </c>
      <c r="J2122" s="2" t="str">
        <f t="shared" si="50"/>
        <v>http://opt.sauna-shops.ru/549-10-recepty-babushki-agafi/1701-maska-dlya-vsekh-tipov-volos-yaichnaya-pitatelnaya-300-ml.html</v>
      </c>
      <c r="K2122" s="5"/>
    </row>
    <row r="2123" spans="1:11" x14ac:dyDescent="0.25">
      <c r="A2123" s="10">
        <v>1702</v>
      </c>
      <c r="B2123" s="5" t="s">
        <v>6058</v>
      </c>
      <c r="C2123" s="5" t="s">
        <v>2462</v>
      </c>
      <c r="D2123" s="5" t="str">
        <f>HYPERLINK(I2123, C2123)</f>
        <v>Маска для волос пивные дрожжи и кислое молоко для сухих и поврежденных волос 250 мл</v>
      </c>
      <c r="E2123" s="5" t="s">
        <v>2305</v>
      </c>
      <c r="F2123" s="11" t="s">
        <v>6160</v>
      </c>
      <c r="G2123" s="6">
        <v>2711</v>
      </c>
      <c r="H2123" t="s">
        <v>2463</v>
      </c>
      <c r="I2123" t="str">
        <f>CONCATENATE("http://opt.sauna-shops.ru/549-10-recepty-babushki-agafi/",A2123,"-",H2123,".html")</f>
        <v>http://opt.sauna-shops.ru/549-10-recepty-babushki-agafi/1702-maska-dlya-volos-pivnye-drozhzhi-i-kisloe-moloko-dlya-sukhikh-i-povrezhdennykh-volos-250-ml.html</v>
      </c>
      <c r="J2123" s="2" t="str">
        <f t="shared" si="50"/>
        <v>http://opt.sauna-shops.ru/549-10-recepty-babushki-agafi/1702-maska-dlya-volos-pivnye-drozhzhi-i-kisloe-moloko-dlya-sukhikh-i-povrezhdennykh-volos-250-ml.html</v>
      </c>
      <c r="K2123" s="5"/>
    </row>
    <row r="2124" spans="1:11" x14ac:dyDescent="0.25">
      <c r="A2124" s="10">
        <v>1703</v>
      </c>
      <c r="B2124" s="5" t="s">
        <v>6058</v>
      </c>
      <c r="C2124" s="5" t="s">
        <v>2464</v>
      </c>
      <c r="D2124" s="5" t="str">
        <f>HYPERLINK(I2124, C2124)</f>
        <v>Маска для волос ржаной хлеб и яичный желток 250 мл</v>
      </c>
      <c r="E2124" s="5" t="s">
        <v>2305</v>
      </c>
      <c r="F2124" s="11" t="s">
        <v>6160</v>
      </c>
      <c r="G2124" s="6">
        <v>2712</v>
      </c>
      <c r="H2124" t="s">
        <v>2465</v>
      </c>
      <c r="I2124" t="str">
        <f>CONCATENATE("http://opt.sauna-shops.ru/549-10-recepty-babushki-agafi/",A2124,"-",H2124,".html")</f>
        <v>http://opt.sauna-shops.ru/549-10-recepty-babushki-agafi/1703-maska-dlya-volos-rzhanoj-khleb-i-yaichnyj-zheltok-250-ml.html</v>
      </c>
      <c r="J2124" s="2" t="str">
        <f t="shared" si="50"/>
        <v>http://opt.sauna-shops.ru/549-10-recepty-babushki-agafi/1703-maska-dlya-volos-rzhanoj-khleb-i-yaichnyj-zheltok-250-ml.html</v>
      </c>
      <c r="K2124" s="5"/>
    </row>
    <row r="2125" spans="1:11" x14ac:dyDescent="0.25">
      <c r="A2125" s="10">
        <v>1704</v>
      </c>
      <c r="B2125" s="5" t="s">
        <v>6058</v>
      </c>
      <c r="C2125" s="5" t="s">
        <v>2466</v>
      </c>
      <c r="D2125" s="5" t="str">
        <f>HYPERLINK(I2125, C2125)</f>
        <v>Антицеллюлитный микс для  массажа 300 мл 0212 РО</v>
      </c>
      <c r="E2125" s="5" t="s">
        <v>2305</v>
      </c>
      <c r="F2125" s="11" t="s">
        <v>6072</v>
      </c>
      <c r="G2125" s="6">
        <v>2775</v>
      </c>
      <c r="H2125" t="s">
        <v>2467</v>
      </c>
      <c r="I2125" t="str">
        <f>CONCATENATE("http://opt.sauna-shops.ru/549-10-recepty-babushki-agafi/",A2125,"-",H2125,".html")</f>
        <v>http://opt.sauna-shops.ru/549-10-recepty-babushki-agafi/1704-anticellyulitnyj-miks-dlya-massazha-300-ml-0212-ro.html</v>
      </c>
      <c r="J2125" s="2" t="str">
        <f t="shared" si="50"/>
        <v>http://opt.sauna-shops.ru/549-10-recepty-babushki-agafi/1704-anticellyulitnyj-miks-dlya-massazha-300-ml-0212-ro.html</v>
      </c>
      <c r="K2125" s="5"/>
    </row>
    <row r="2126" spans="1:11" x14ac:dyDescent="0.25">
      <c r="A2126" s="10">
        <v>1705</v>
      </c>
      <c r="B2126" s="5" t="s">
        <v>6058</v>
      </c>
      <c r="C2126" s="5" t="s">
        <v>2468</v>
      </c>
      <c r="D2126" s="5" t="str">
        <f>HYPERLINK(I2126, C2126)</f>
        <v>Восстанавливающий прованский бальзам (для всех типов волос) 0465 РО</v>
      </c>
      <c r="E2126" s="5" t="s">
        <v>2305</v>
      </c>
      <c r="F2126" s="11" t="s">
        <v>6094</v>
      </c>
      <c r="G2126" s="6">
        <v>2779</v>
      </c>
      <c r="H2126" t="s">
        <v>2469</v>
      </c>
      <c r="I2126" t="str">
        <f>CONCATENATE("http://opt.sauna-shops.ru/549-10-recepty-babushki-agafi/",A2126,"-",H2126,".html")</f>
        <v>http://opt.sauna-shops.ru/549-10-recepty-babushki-agafi/1705-vosstanavlivayushhij-provanskij-balzam-dlya-vsekh-tipov-volos-0465-ro.html</v>
      </c>
      <c r="J2126" s="2" t="str">
        <f t="shared" si="50"/>
        <v>http://opt.sauna-shops.ru/549-10-recepty-babushki-agafi/1705-vosstanavlivayushhij-provanskij-balzam-dlya-vsekh-tipov-volos-0465-ro.html</v>
      </c>
      <c r="K2126" s="5"/>
    </row>
    <row r="2127" spans="1:11" x14ac:dyDescent="0.25">
      <c r="A2127" s="10">
        <v>1706</v>
      </c>
      <c r="B2127" s="5" t="s">
        <v>6058</v>
      </c>
      <c r="C2127" s="5" t="s">
        <v>2470</v>
      </c>
      <c r="D2127" s="5" t="str">
        <f>HYPERLINK(I2127, C2127)</f>
        <v>Восстанавливающий прованский шампунь (для всех типов волос) 0458 РО</v>
      </c>
      <c r="E2127" s="5" t="s">
        <v>2305</v>
      </c>
      <c r="F2127" s="11" t="s">
        <v>6094</v>
      </c>
      <c r="G2127" s="6">
        <v>2780</v>
      </c>
      <c r="H2127" t="s">
        <v>2471</v>
      </c>
      <c r="I2127" t="str">
        <f>CONCATENATE("http://opt.sauna-shops.ru/549-10-recepty-babushki-agafi/",A2127,"-",H2127,".html")</f>
        <v>http://opt.sauna-shops.ru/549-10-recepty-babushki-agafi/1706-vosstanavlivayushhij-provanskij-shampun-dlya-vsekh-tipov-volos-0458-ro.html</v>
      </c>
      <c r="J2127" s="2" t="str">
        <f t="shared" si="50"/>
        <v>http://opt.sauna-shops.ru/549-10-recepty-babushki-agafi/1706-vosstanavlivayushhij-provanskij-shampun-dlya-vsekh-tipov-volos-0458-ro.html</v>
      </c>
      <c r="K2127" s="5"/>
    </row>
    <row r="2128" spans="1:11" x14ac:dyDescent="0.25">
      <c r="A2128" s="10">
        <v>1707</v>
      </c>
      <c r="B2128" s="5" t="s">
        <v>6058</v>
      </c>
      <c r="C2128" s="5" t="s">
        <v>2472</v>
      </c>
      <c r="D2128" s="5" t="str">
        <f>HYPERLINK(I2128, C2128)</f>
        <v>Густая золотая аюрведическая маска для волос 0243 РО</v>
      </c>
      <c r="E2128" s="5" t="s">
        <v>2305</v>
      </c>
      <c r="F2128" s="11" t="s">
        <v>6075</v>
      </c>
      <c r="G2128" s="6">
        <v>2781</v>
      </c>
      <c r="H2128" t="s">
        <v>2473</v>
      </c>
      <c r="I2128" t="str">
        <f>CONCATENATE("http://opt.sauna-shops.ru/549-10-recepty-babushki-agafi/",A2128,"-",H2128,".html")</f>
        <v>http://opt.sauna-shops.ru/549-10-recepty-babushki-agafi/1707-gustaya-zolotaya-ayurvedicheskaya-maska-dlya-volos-0243-ro.html</v>
      </c>
      <c r="J2128" s="2" t="str">
        <f t="shared" si="50"/>
        <v>http://opt.sauna-shops.ru/549-10-recepty-babushki-agafi/1707-gustaya-zolotaya-ayurvedicheskaya-maska-dlya-volos-0243-ro.html</v>
      </c>
      <c r="K2128" s="5"/>
    </row>
    <row r="2129" spans="1:11" x14ac:dyDescent="0.25">
      <c r="A2129" s="10">
        <v>1708</v>
      </c>
      <c r="B2129" s="5" t="s">
        <v>6058</v>
      </c>
      <c r="C2129" s="5" t="s">
        <v>2474</v>
      </c>
      <c r="D2129" s="5" t="str">
        <f>HYPERLINK(I2129, C2129)</f>
        <v>Густая изумрудная тосканская маска для волос 0229 РО</v>
      </c>
      <c r="E2129" s="5" t="s">
        <v>2305</v>
      </c>
      <c r="F2129" s="11" t="s">
        <v>6075</v>
      </c>
      <c r="G2129" s="6">
        <v>2782</v>
      </c>
      <c r="H2129" t="s">
        <v>2475</v>
      </c>
      <c r="I2129" t="str">
        <f>CONCATENATE("http://opt.sauna-shops.ru/549-10-recepty-babushki-agafi/",A2129,"-",H2129,".html")</f>
        <v>http://opt.sauna-shops.ru/549-10-recepty-babushki-agafi/1708-gustaya-izumrudnaya-toskanskaya-maska-dlya-volos-0229-ro.html</v>
      </c>
      <c r="J2129" s="2" t="str">
        <f t="shared" si="50"/>
        <v>http://opt.sauna-shops.ru/549-10-recepty-babushki-agafi/1708-gustaya-izumrudnaya-toskanskaya-maska-dlya-volos-0229-ro.html</v>
      </c>
      <c r="K2129" s="5"/>
    </row>
    <row r="2130" spans="1:11" x14ac:dyDescent="0.25">
      <c r="A2130" s="10">
        <v>1709</v>
      </c>
      <c r="B2130" s="5" t="s">
        <v>6058</v>
      </c>
      <c r="C2130" s="5" t="s">
        <v>2476</v>
      </c>
      <c r="D2130" s="5" t="str">
        <f>HYPERLINK(I2130, C2130)</f>
        <v>Густая розовая тайская маска для волос 0236 РО</v>
      </c>
      <c r="E2130" s="5" t="s">
        <v>2305</v>
      </c>
      <c r="F2130" s="11" t="s">
        <v>6075</v>
      </c>
      <c r="G2130" s="6">
        <v>2783</v>
      </c>
      <c r="H2130" t="s">
        <v>2477</v>
      </c>
      <c r="I2130" t="str">
        <f>CONCATENATE("http://opt.sauna-shops.ru/549-10-recepty-babushki-agafi/",A2130,"-",H2130,".html")</f>
        <v>http://opt.sauna-shops.ru/549-10-recepty-babushki-agafi/1709-gustaya-rozovaya-tajskaya-maska-dlya-volos-0236-ro.html</v>
      </c>
      <c r="J2130" s="2" t="str">
        <f t="shared" si="50"/>
        <v>http://opt.sauna-shops.ru/549-10-recepty-babushki-agafi/1709-gustaya-rozovaya-tajskaya-maska-dlya-volos-0236-ro.html</v>
      </c>
      <c r="K2130" s="5"/>
    </row>
    <row r="2131" spans="1:11" x14ac:dyDescent="0.25">
      <c r="A2131" s="10">
        <v>1710</v>
      </c>
      <c r="B2131" s="5" t="s">
        <v>6058</v>
      </c>
      <c r="C2131" s="5" t="s">
        <v>2478</v>
      </c>
      <c r="D2131" s="5" t="str">
        <f>HYPERLINK(I2131, C2131)</f>
        <v>Густая черная марокканская маска для волос 0250 РО</v>
      </c>
      <c r="E2131" s="5" t="s">
        <v>2305</v>
      </c>
      <c r="F2131" s="11" t="s">
        <v>6075</v>
      </c>
      <c r="G2131" s="6">
        <v>2784</v>
      </c>
      <c r="H2131" t="s">
        <v>2479</v>
      </c>
      <c r="I2131" t="str">
        <f>CONCATENATE("http://opt.sauna-shops.ru/549-10-recepty-babushki-agafi/",A2131,"-",H2131,".html")</f>
        <v>http://opt.sauna-shops.ru/549-10-recepty-babushki-agafi/1710-gustaya-chernaya-marokkanskaya-maska-dlya-volos-0250-ro.html</v>
      </c>
      <c r="J2131" s="2" t="str">
        <f t="shared" si="50"/>
        <v>http://opt.sauna-shops.ru/549-10-recepty-babushki-agafi/1710-gustaya-chernaya-marokkanskaya-maska-dlya-volos-0250-ro.html</v>
      </c>
      <c r="K2131" s="5"/>
    </row>
    <row r="2132" spans="1:11" x14ac:dyDescent="0.25">
      <c r="A2132" s="10">
        <v>1711</v>
      </c>
      <c r="B2132" s="5" t="s">
        <v>6058</v>
      </c>
      <c r="C2132" s="5" t="s">
        <v>2480</v>
      </c>
      <c r="D2132" s="5" t="str">
        <f>HYPERLINK(I2132, C2132)</f>
        <v>Густое алеппское мыло 0373 РО</v>
      </c>
      <c r="E2132" s="5" t="s">
        <v>2305</v>
      </c>
      <c r="F2132" s="11" t="s">
        <v>6069</v>
      </c>
      <c r="G2132" s="6">
        <v>2785</v>
      </c>
      <c r="H2132" t="s">
        <v>2481</v>
      </c>
      <c r="I2132" t="str">
        <f>CONCATENATE("http://opt.sauna-shops.ru/549-10-recepty-babushki-agafi/",A2132,"-",H2132,".html")</f>
        <v>http://opt.sauna-shops.ru/549-10-recepty-babushki-agafi/1711-gustoe-aleppskoe-mylo-0373-ro.html</v>
      </c>
      <c r="J2132" s="2" t="str">
        <f t="shared" si="50"/>
        <v>http://opt.sauna-shops.ru/549-10-recepty-babushki-agafi/1711-gustoe-aleppskoe-mylo-0373-ro.html</v>
      </c>
      <c r="K2132" s="5"/>
    </row>
    <row r="2133" spans="1:11" x14ac:dyDescent="0.25">
      <c r="A2133" s="10">
        <v>1712</v>
      </c>
      <c r="B2133" s="5" t="s">
        <v>6058</v>
      </c>
      <c r="C2133" s="5" t="s">
        <v>2482</v>
      </c>
      <c r="D2133" s="5" t="str">
        <f>HYPERLINK(I2133, C2133)</f>
        <v>Густое африканское черное масло для тела (ANTI - AGE) 0267 РО</v>
      </c>
      <c r="E2133" s="5" t="s">
        <v>2305</v>
      </c>
      <c r="F2133" s="11" t="s">
        <v>6072</v>
      </c>
      <c r="G2133" s="6">
        <v>2786</v>
      </c>
      <c r="H2133" t="s">
        <v>2483</v>
      </c>
      <c r="I2133" t="str">
        <f>CONCATENATE("http://opt.sauna-shops.ru/549-10-recepty-babushki-agafi/",A2133,"-",H2133,".html")</f>
        <v>http://opt.sauna-shops.ru/549-10-recepty-babushki-agafi/1712-gustoe-afrikanskoe-chernoe-maslo-dlya-tela-anti-age-0267-ro.html</v>
      </c>
      <c r="J2133" s="2" t="str">
        <f t="shared" si="50"/>
        <v>http://opt.sauna-shops.ru/549-10-recepty-babushki-agafi/1712-gustoe-afrikanskoe-chernoe-maslo-dlya-tela-anti-age-0267-ro.html</v>
      </c>
      <c r="K2133" s="5"/>
    </row>
    <row r="2134" spans="1:11" x14ac:dyDescent="0.25">
      <c r="A2134" s="10">
        <v>1713</v>
      </c>
      <c r="B2134" s="5" t="s">
        <v>6058</v>
      </c>
      <c r="C2134" s="5" t="s">
        <v>2484</v>
      </c>
      <c r="D2134" s="5" t="str">
        <f>HYPERLINK(I2134, C2134)</f>
        <v>Густое бразильское розовое масло для тела  0281 РО</v>
      </c>
      <c r="E2134" s="5" t="s">
        <v>2305</v>
      </c>
      <c r="F2134" s="11" t="s">
        <v>6072</v>
      </c>
      <c r="G2134" s="6">
        <v>2787</v>
      </c>
      <c r="H2134" t="s">
        <v>2485</v>
      </c>
      <c r="I2134" t="str">
        <f>CONCATENATE("http://opt.sauna-shops.ru/549-10-recepty-babushki-agafi/",A2134,"-",H2134,".html")</f>
        <v>http://opt.sauna-shops.ru/549-10-recepty-babushki-agafi/1713-gustoe-brazilskoe-rozovoe-maslo-dlya-tela-0281-ro.html</v>
      </c>
      <c r="J2134" s="2" t="str">
        <f t="shared" si="50"/>
        <v>http://opt.sauna-shops.ru/549-10-recepty-babushki-agafi/1713-gustoe-brazilskoe-rozovoe-maslo-dlya-tela-0281-ro.html</v>
      </c>
      <c r="K2134" s="5"/>
    </row>
    <row r="2135" spans="1:11" x14ac:dyDescent="0.25">
      <c r="A2135" s="10">
        <v>1714</v>
      </c>
      <c r="B2135" s="5" t="s">
        <v>6058</v>
      </c>
      <c r="C2135" s="5" t="s">
        <v>2486</v>
      </c>
      <c r="D2135" s="5" t="str">
        <f>HYPERLINK(I2135, C2135)</f>
        <v>Густое прованское мыло 0380 РО</v>
      </c>
      <c r="E2135" s="5" t="s">
        <v>2305</v>
      </c>
      <c r="F2135" s="11" t="s">
        <v>6069</v>
      </c>
      <c r="G2135" s="6">
        <v>2788</v>
      </c>
      <c r="H2135" t="s">
        <v>2487</v>
      </c>
      <c r="I2135" t="str">
        <f>CONCATENATE("http://opt.sauna-shops.ru/549-10-recepty-babushki-agafi/",A2135,"-",H2135,".html")</f>
        <v>http://opt.sauna-shops.ru/549-10-recepty-babushki-agafi/1714-gustoe-provanskoe-mylo-0380-ro.html</v>
      </c>
      <c r="J2135" s="2" t="str">
        <f t="shared" si="50"/>
        <v>http://opt.sauna-shops.ru/549-10-recepty-babushki-agafi/1714-gustoe-provanskoe-mylo-0380-ro.html</v>
      </c>
      <c r="K2135" s="5"/>
    </row>
    <row r="2136" spans="1:11" x14ac:dyDescent="0.25">
      <c r="A2136" s="10">
        <v>1715</v>
      </c>
      <c r="B2136" s="5" t="s">
        <v>6058</v>
      </c>
      <c r="C2136" s="5" t="s">
        <v>2488</v>
      </c>
      <c r="D2136" s="5" t="str">
        <f>HYPERLINK(I2136, C2136)</f>
        <v>Густое сибирское белое масло для тела  0274 РО</v>
      </c>
      <c r="E2136" s="5" t="s">
        <v>2305</v>
      </c>
      <c r="F2136" s="11" t="s">
        <v>6072</v>
      </c>
      <c r="G2136" s="6">
        <v>2789</v>
      </c>
      <c r="H2136" t="s">
        <v>2489</v>
      </c>
      <c r="I2136" t="str">
        <f>CONCATENATE("http://opt.sauna-shops.ru/549-10-recepty-babushki-agafi/",A2136,"-",H2136,".html")</f>
        <v>http://opt.sauna-shops.ru/549-10-recepty-babushki-agafi/1715-gustoe-sibirskoe-beloe-maslo-dlya-tela-0274-ro.html</v>
      </c>
      <c r="J2136" s="2" t="str">
        <f t="shared" si="50"/>
        <v>http://opt.sauna-shops.ru/549-10-recepty-babushki-agafi/1715-gustoe-sibirskoe-beloe-maslo-dlya-tela-0274-ro.html</v>
      </c>
      <c r="K2136" s="5"/>
    </row>
    <row r="2137" spans="1:11" x14ac:dyDescent="0.25">
      <c r="A2137" s="10">
        <v>1716</v>
      </c>
      <c r="B2137" s="5" t="s">
        <v>6058</v>
      </c>
      <c r="C2137" s="5" t="s">
        <v>2490</v>
      </c>
      <c r="D2137" s="5" t="str">
        <f>HYPERLINK(I2137, C2137)</f>
        <v>Густое турецкое мыло хаммам 0397 РО</v>
      </c>
      <c r="E2137" s="5" t="s">
        <v>2305</v>
      </c>
      <c r="F2137" s="11" t="s">
        <v>6069</v>
      </c>
      <c r="G2137" s="6">
        <v>2790</v>
      </c>
      <c r="H2137" t="s">
        <v>2491</v>
      </c>
      <c r="I2137" t="str">
        <f>CONCATENATE("http://opt.sauna-shops.ru/549-10-recepty-babushki-agafi/",A2137,"-",H2137,".html")</f>
        <v>http://opt.sauna-shops.ru/549-10-recepty-babushki-agafi/1716-gustoe-tureckoe-mylo-khammam-0397-ro.html</v>
      </c>
      <c r="J2137" s="2" t="str">
        <f t="shared" si="50"/>
        <v>http://opt.sauna-shops.ru/549-10-recepty-babushki-agafi/1716-gustoe-tureckoe-mylo-khammam-0397-ro.html</v>
      </c>
      <c r="K2137" s="5"/>
    </row>
    <row r="2138" spans="1:11" x14ac:dyDescent="0.25">
      <c r="A2138" s="10">
        <v>1717</v>
      </c>
      <c r="B2138" s="5" t="s">
        <v>6058</v>
      </c>
      <c r="C2138" s="5" t="s">
        <v>2492</v>
      </c>
      <c r="D2138" s="5" t="str">
        <f>HYPERLINK(I2138, C2138)</f>
        <v>Марокканский бальзам (для всех типов волос) 0427 РО</v>
      </c>
      <c r="E2138" s="5" t="s">
        <v>2305</v>
      </c>
      <c r="F2138" s="11" t="s">
        <v>6094</v>
      </c>
      <c r="G2138" s="6">
        <v>2797</v>
      </c>
      <c r="H2138" t="s">
        <v>2493</v>
      </c>
      <c r="I2138" t="str">
        <f>CONCATENATE("http://opt.sauna-shops.ru/549-10-recepty-babushki-agafi/",A2138,"-",H2138,".html")</f>
        <v>http://opt.sauna-shops.ru/549-10-recepty-babushki-agafi/1717-marokkanskij-balzam-dlya-vsekh-tipov-volos-0427-ro.html</v>
      </c>
      <c r="J2138" s="2" t="str">
        <f t="shared" si="50"/>
        <v>http://opt.sauna-shops.ru/549-10-recepty-babushki-agafi/1717-marokkanskij-balzam-dlya-vsekh-tipov-volos-0427-ro.html</v>
      </c>
      <c r="K2138" s="5"/>
    </row>
    <row r="2139" spans="1:11" x14ac:dyDescent="0.25">
      <c r="A2139" s="10">
        <v>1718</v>
      </c>
      <c r="B2139" s="5" t="s">
        <v>6058</v>
      </c>
      <c r="C2139" s="5" t="s">
        <v>2494</v>
      </c>
      <c r="D2139" s="5" t="str">
        <f>HYPERLINK(I2139, C2139)</f>
        <v>Мягкое турецкое мыло бельди 0403 РО</v>
      </c>
      <c r="E2139" s="5" t="s">
        <v>2305</v>
      </c>
      <c r="F2139" s="11" t="s">
        <v>6071</v>
      </c>
      <c r="G2139" s="6">
        <v>2804</v>
      </c>
      <c r="H2139" t="s">
        <v>2495</v>
      </c>
      <c r="I2139" t="str">
        <f>CONCATENATE("http://opt.sauna-shops.ru/549-10-recepty-babushki-agafi/",A2139,"-",H2139,".html")</f>
        <v>http://opt.sauna-shops.ru/549-10-recepty-babushki-agafi/1718-myagkoe-tureckoe-mylo-beldi-0403-ro.html</v>
      </c>
      <c r="J2139" s="2" t="str">
        <f t="shared" si="50"/>
        <v>http://opt.sauna-shops.ru/549-10-recepty-babushki-agafi/1718-myagkoe-tureckoe-mylo-beldi-0403-ro.html</v>
      </c>
      <c r="K2139" s="5"/>
    </row>
    <row r="2140" spans="1:11" x14ac:dyDescent="0.25">
      <c r="A2140" s="10">
        <v>1719</v>
      </c>
      <c r="B2140" s="5" t="s">
        <v>6058</v>
      </c>
      <c r="C2140" s="5" t="s">
        <v>2496</v>
      </c>
      <c r="D2140" s="5" t="str">
        <f>HYPERLINK(I2140, C2140)</f>
        <v>Очищающий марокканский шампунь(для всех типов волос)  0410 РО</v>
      </c>
      <c r="E2140" s="5" t="s">
        <v>2305</v>
      </c>
      <c r="F2140" s="11" t="s">
        <v>6094</v>
      </c>
      <c r="G2140" s="6">
        <v>2808</v>
      </c>
      <c r="H2140" t="s">
        <v>2497</v>
      </c>
      <c r="I2140" t="str">
        <f>CONCATENATE("http://opt.sauna-shops.ru/549-10-recepty-babushki-agafi/",A2140,"-",H2140,".html")</f>
        <v>http://opt.sauna-shops.ru/549-10-recepty-babushki-agafi/1719-ochishhayushhij-marokkanskij-shampundlya-vsekh-tipov-volos-0410-ro.html</v>
      </c>
      <c r="J2140" s="2" t="str">
        <f t="shared" si="50"/>
        <v>http://opt.sauna-shops.ru/549-10-recepty-babushki-agafi/1719-ochishhayushhij-marokkanskij-shampundlya-vsekh-tipov-volos-0410-ro.html</v>
      </c>
      <c r="K2140" s="5"/>
    </row>
    <row r="2141" spans="1:11" x14ac:dyDescent="0.25">
      <c r="A2141" s="10">
        <v>1720</v>
      </c>
      <c r="B2141" s="5" t="s">
        <v>6058</v>
      </c>
      <c r="C2141" s="5" t="s">
        <v>2498</v>
      </c>
      <c r="D2141" s="5" t="str">
        <f>HYPERLINK(I2141, C2141)</f>
        <v>Пена для ванн индонезийское спа (согревающ.) РО 0540</v>
      </c>
      <c r="E2141" s="5" t="s">
        <v>2305</v>
      </c>
      <c r="F2141" s="11" t="s">
        <v>6178</v>
      </c>
      <c r="G2141" s="6">
        <v>2810</v>
      </c>
      <c r="H2141" t="s">
        <v>2499</v>
      </c>
      <c r="I2141" t="str">
        <f>CONCATENATE("http://opt.sauna-shops.ru/549-10-recepty-babushki-agafi/",A2141,"-",H2141,".html")</f>
        <v>http://opt.sauna-shops.ru/549-10-recepty-babushki-agafi/1720-pena-dlya-vann-indonezijskoe-spa-sogrevayushh-ro-0540.html</v>
      </c>
      <c r="J2141" s="2" t="str">
        <f t="shared" si="50"/>
        <v>http://opt.sauna-shops.ru/549-10-recepty-babushki-agafi/1720-pena-dlya-vann-indonezijskoe-spa-sogrevayushh-ro-0540.html</v>
      </c>
      <c r="K2141" s="5"/>
    </row>
    <row r="2142" spans="1:11" x14ac:dyDescent="0.25">
      <c r="A2142" s="10">
        <v>1721</v>
      </c>
      <c r="B2142" s="5" t="s">
        <v>6058</v>
      </c>
      <c r="C2142" s="5" t="s">
        <v>2500</v>
      </c>
      <c r="D2142" s="5" t="str">
        <f>HYPERLINK(I2142, C2142)</f>
        <v>Пена для ванн исландское спа (антистресс)  0557 РО</v>
      </c>
      <c r="E2142" s="5" t="s">
        <v>2305</v>
      </c>
      <c r="F2142" s="11" t="s">
        <v>6178</v>
      </c>
      <c r="G2142" s="6">
        <v>2811</v>
      </c>
      <c r="H2142" t="s">
        <v>2501</v>
      </c>
      <c r="I2142" t="str">
        <f>CONCATENATE("http://opt.sauna-shops.ru/549-10-recepty-babushki-agafi/",A2142,"-",H2142,".html")</f>
        <v>http://opt.sauna-shops.ru/549-10-recepty-babushki-agafi/1721-pena-dlya-vann-islandskoe-spa-antistress-0557-ro.html</v>
      </c>
      <c r="J2142" s="2" t="str">
        <f t="shared" si="50"/>
        <v>http://opt.sauna-shops.ru/549-10-recepty-babushki-agafi/1721-pena-dlya-vann-islandskoe-spa-antistress-0557-ro.html</v>
      </c>
      <c r="K2142" s="5"/>
    </row>
    <row r="2143" spans="1:11" x14ac:dyDescent="0.25">
      <c r="A2143" s="10">
        <v>1722</v>
      </c>
      <c r="B2143" s="5" t="s">
        <v>6058</v>
      </c>
      <c r="C2143" s="5" t="s">
        <v>2502</v>
      </c>
      <c r="D2143" s="5" t="str">
        <f>HYPERLINK(I2143, C2143)</f>
        <v>Пена для ванн тайское СПА (релаксация) 0533 РО</v>
      </c>
      <c r="E2143" s="5" t="s">
        <v>2305</v>
      </c>
      <c r="F2143" s="11" t="s">
        <v>6178</v>
      </c>
      <c r="G2143" s="6">
        <v>2812</v>
      </c>
      <c r="H2143" t="s">
        <v>2503</v>
      </c>
      <c r="I2143" t="str">
        <f>CONCATENATE("http://opt.sauna-shops.ru/549-10-recepty-babushki-agafi/",A2143,"-",H2143,".html")</f>
        <v>http://opt.sauna-shops.ru/549-10-recepty-babushki-agafi/1722-pena-dlya-vann-tajskoe-spa-relaksaciya-0533-ro.html</v>
      </c>
      <c r="J2143" s="2" t="str">
        <f t="shared" si="50"/>
        <v>http://opt.sauna-shops.ru/549-10-recepty-babushki-agafi/1722-pena-dlya-vann-tajskoe-spa-relaksaciya-0533-ro.html</v>
      </c>
      <c r="K2143" s="5"/>
    </row>
    <row r="2144" spans="1:11" x14ac:dyDescent="0.25">
      <c r="A2144" s="10">
        <v>1723</v>
      </c>
      <c r="B2144" s="5" t="s">
        <v>6058</v>
      </c>
      <c r="C2144" s="5" t="s">
        <v>2504</v>
      </c>
      <c r="D2144" s="5" t="str">
        <f>HYPERLINK(I2144, C2144)</f>
        <v>Питательный алеппский шампунь ( для всех типов волос) 0434 РО</v>
      </c>
      <c r="E2144" s="5" t="s">
        <v>2305</v>
      </c>
      <c r="F2144" s="11" t="s">
        <v>6094</v>
      </c>
      <c r="G2144" s="6">
        <v>2814</v>
      </c>
      <c r="H2144" t="s">
        <v>2505</v>
      </c>
      <c r="I2144" t="str">
        <f>CONCATENATE("http://opt.sauna-shops.ru/549-10-recepty-babushki-agafi/",A2144,"-",H2144,".html")</f>
        <v>http://opt.sauna-shops.ru/549-10-recepty-babushki-agafi/1723-pitatelnyj-aleppskij-shampun-dlya-vsekh-tipov-volos-0434-ro.html</v>
      </c>
      <c r="J2144" s="2" t="str">
        <f t="shared" si="50"/>
        <v>http://opt.sauna-shops.ru/549-10-recepty-babushki-agafi/1723-pitatelnyj-aleppskij-shampun-dlya-vsekh-tipov-volos-0434-ro.html</v>
      </c>
      <c r="K2144" s="5"/>
    </row>
    <row r="2145" spans="1:11" x14ac:dyDescent="0.25">
      <c r="A2145" s="10">
        <v>1724</v>
      </c>
      <c r="B2145" s="5" t="s">
        <v>6058</v>
      </c>
      <c r="C2145" s="5" t="s">
        <v>2506</v>
      </c>
      <c r="D2145" s="5" t="str">
        <f>HYPERLINK(I2145, C2145)</f>
        <v>Скраб для тела (сибирские кедровые орехи и орг. масло малины) 0311 РО</v>
      </c>
      <c r="E2145" s="5" t="s">
        <v>2305</v>
      </c>
      <c r="F2145" s="11" t="s">
        <v>6108</v>
      </c>
      <c r="G2145" s="6">
        <v>2816</v>
      </c>
      <c r="H2145" t="s">
        <v>2507</v>
      </c>
      <c r="I2145" t="str">
        <f>CONCATENATE("http://opt.sauna-shops.ru/549-10-recepty-babushki-agafi/",A2145,"-",H2145,".html")</f>
        <v>http://opt.sauna-shops.ru/549-10-recepty-babushki-agafi/1724-skrab-dlya-tela-sibirskie-kedrovye-orekhi-i-org-maslo-maliny-0311-ro.html</v>
      </c>
      <c r="J2145" s="2" t="str">
        <f t="shared" si="50"/>
        <v>http://opt.sauna-shops.ru/549-10-recepty-babushki-agafi/1724-skrab-dlya-tela-sibirskie-kedrovye-orekhi-i-org-maslo-maliny-0311-ro.html</v>
      </c>
      <c r="K2145" s="5"/>
    </row>
    <row r="2146" spans="1:11" x14ac:dyDescent="0.25">
      <c r="A2146" s="10">
        <v>1725</v>
      </c>
      <c r="B2146" s="5" t="s">
        <v>6058</v>
      </c>
      <c r="C2146" s="5" t="s">
        <v>2508</v>
      </c>
      <c r="D2146" s="5" t="str">
        <f>HYPERLINK(I2146, C2146)</f>
        <v>Скраб для тела (бразильский арахис и орг. масло нероли) 0298 РО</v>
      </c>
      <c r="E2146" s="5" t="s">
        <v>2305</v>
      </c>
      <c r="F2146" s="11" t="s">
        <v>6108</v>
      </c>
      <c r="G2146" s="6">
        <v>2818</v>
      </c>
      <c r="H2146" t="s">
        <v>2509</v>
      </c>
      <c r="I2146" t="str">
        <f>CONCATENATE("http://opt.sauna-shops.ru/549-10-recepty-babushki-agafi/",A2146,"-",H2146,".html")</f>
        <v>http://opt.sauna-shops.ru/549-10-recepty-babushki-agafi/1725-skrab-dlya-tela-brazilskij-arakhis-i-org-maslo-neroli-0298-ro.html</v>
      </c>
      <c r="J2146" s="2" t="str">
        <f t="shared" si="50"/>
        <v>http://opt.sauna-shops.ru/549-10-recepty-babushki-agafi/1725-skrab-dlya-tela-brazilskij-arakhis-i-org-maslo-neroli-0298-ro.html</v>
      </c>
      <c r="K2146" s="5"/>
    </row>
    <row r="2147" spans="1:11" x14ac:dyDescent="0.25">
      <c r="A2147" s="10">
        <v>1726</v>
      </c>
      <c r="B2147" s="5" t="s">
        <v>6058</v>
      </c>
      <c r="C2147" s="5" t="s">
        <v>2510</v>
      </c>
      <c r="D2147" s="5" t="str">
        <f>HYPERLINK(I2147, C2147)</f>
        <v>Скраб для тела (гавайская макадамия и орг. масло лайма) 0335 РО</v>
      </c>
      <c r="E2147" s="5" t="s">
        <v>2305</v>
      </c>
      <c r="F2147" s="11" t="s">
        <v>6108</v>
      </c>
      <c r="G2147" s="6">
        <v>2819</v>
      </c>
      <c r="H2147" t="s">
        <v>2511</v>
      </c>
      <c r="I2147" t="str">
        <f>CONCATENATE("http://opt.sauna-shops.ru/549-10-recepty-babushki-agafi/",A2147,"-",H2147,".html")</f>
        <v>http://opt.sauna-shops.ru/549-10-recepty-babushki-agafi/1726-skrab-dlya-tela-gavajskaya-makadamiya-i-org-maslo-lajma-0335-ro.html</v>
      </c>
      <c r="J2147" s="2" t="str">
        <f t="shared" si="50"/>
        <v>http://opt.sauna-shops.ru/549-10-recepty-babushki-agafi/1726-skrab-dlya-tela-gavajskaya-makadamiya-i-org-maslo-lajma-0335-ro.html</v>
      </c>
      <c r="K2147" s="5"/>
    </row>
    <row r="2148" spans="1:11" x14ac:dyDescent="0.25">
      <c r="A2148" s="10">
        <v>1727</v>
      </c>
      <c r="B2148" s="5" t="s">
        <v>6058</v>
      </c>
      <c r="C2148" s="5" t="s">
        <v>2512</v>
      </c>
      <c r="D2148" s="5" t="str">
        <f>HYPERLINK(I2148, C2148)</f>
        <v>Скраб для тела (Грецкие орешки и орг.финиковое масло) 0342 РО</v>
      </c>
      <c r="E2148" s="5" t="s">
        <v>2305</v>
      </c>
      <c r="F2148" s="11" t="s">
        <v>6108</v>
      </c>
      <c r="G2148" s="6">
        <v>2820</v>
      </c>
      <c r="H2148" t="s">
        <v>2513</v>
      </c>
      <c r="I2148" t="str">
        <f>CONCATENATE("http://opt.sauna-shops.ru/549-10-recepty-babushki-agafi/",A2148,"-",H2148,".html")</f>
        <v>http://opt.sauna-shops.ru/549-10-recepty-babushki-agafi/1727-skrab-dlya-tela-greckie-oreshki-i-orgfinikovoe-maslo-0342-ro.html</v>
      </c>
      <c r="J2148" s="2" t="str">
        <f t="shared" si="50"/>
        <v>http://opt.sauna-shops.ru/549-10-recepty-babushki-agafi/1727-skrab-dlya-tela-greckie-oreshki-i-orgfinikovoe-maslo-0342-ro.html</v>
      </c>
      <c r="K2148" s="5"/>
    </row>
    <row r="2149" spans="1:11" x14ac:dyDescent="0.25">
      <c r="A2149" s="10">
        <v>1728</v>
      </c>
      <c r="B2149" s="5" t="s">
        <v>6058</v>
      </c>
      <c r="C2149" s="5" t="s">
        <v>2514</v>
      </c>
      <c r="D2149" s="5" t="str">
        <f>HYPERLINK(I2149, C2149)</f>
        <v>Скраб для тела (Индийский кешью и орг. масло сандала)  0328 РО</v>
      </c>
      <c r="E2149" s="5" t="s">
        <v>2305</v>
      </c>
      <c r="F2149" s="11" t="s">
        <v>6108</v>
      </c>
      <c r="G2149" s="6">
        <v>2821</v>
      </c>
      <c r="H2149" t="s">
        <v>2515</v>
      </c>
      <c r="I2149" t="str">
        <f>CONCATENATE("http://opt.sauna-shops.ru/549-10-recepty-babushki-agafi/",A2149,"-",H2149,".html")</f>
        <v>http://opt.sauna-shops.ru/549-10-recepty-babushki-agafi/1728-skrab-dlya-tela-indijskij-keshyu-i-org-maslo-sandala-0328-ro.html</v>
      </c>
      <c r="J2149" s="2" t="str">
        <f t="shared" si="50"/>
        <v>http://opt.sauna-shops.ru/549-10-recepty-babushki-agafi/1728-skrab-dlya-tela-indijskij-keshyu-i-org-maslo-sandala-0328-ro.html</v>
      </c>
      <c r="K2149" s="5"/>
    </row>
    <row r="2150" spans="1:11" x14ac:dyDescent="0.25">
      <c r="A2150" s="10">
        <v>1729</v>
      </c>
      <c r="B2150" s="5" t="s">
        <v>6058</v>
      </c>
      <c r="C2150" s="5" t="s">
        <v>2516</v>
      </c>
      <c r="D2150" s="5" t="str">
        <f>HYPERLINK(I2150, C2150)</f>
        <v>Скраб для тела (французский каштан и прованские травы) 0304 РО</v>
      </c>
      <c r="E2150" s="5" t="s">
        <v>2305</v>
      </c>
      <c r="F2150" s="11" t="s">
        <v>6108</v>
      </c>
      <c r="G2150" s="6">
        <v>2822</v>
      </c>
      <c r="H2150" t="s">
        <v>2517</v>
      </c>
      <c r="I2150" t="str">
        <f>CONCATENATE("http://opt.sauna-shops.ru/549-10-recepty-babushki-agafi/",A2150,"-",H2150,".html")</f>
        <v>http://opt.sauna-shops.ru/549-10-recepty-babushki-agafi/1729-skrab-dlya-tela-francuzskij-kashtan-i-provanskie-travy-0304-ro.html</v>
      </c>
      <c r="J2150" s="2" t="str">
        <f t="shared" si="50"/>
        <v>http://opt.sauna-shops.ru/549-10-recepty-babushki-agafi/1729-skrab-dlya-tela-francuzskij-kashtan-i-provanskie-travy-0304-ro.html</v>
      </c>
      <c r="K2150" s="5"/>
    </row>
    <row r="2151" spans="1:11" x14ac:dyDescent="0.25">
      <c r="A2151" s="10">
        <v>1730</v>
      </c>
      <c r="B2151" s="5" t="s">
        <v>6058</v>
      </c>
      <c r="C2151" s="5" t="s">
        <v>2518</v>
      </c>
      <c r="D2151" s="5" t="str">
        <f>HYPERLINK(I2151, C2151)</f>
        <v>Скраб для тела (Ямайский кокос и орг.масло папайи) 0359 РО</v>
      </c>
      <c r="E2151" s="5" t="s">
        <v>2305</v>
      </c>
      <c r="F2151" s="11" t="s">
        <v>6108</v>
      </c>
      <c r="G2151" s="6">
        <v>2823</v>
      </c>
      <c r="H2151" t="s">
        <v>2519</v>
      </c>
      <c r="I2151" t="str">
        <f>CONCATENATE("http://opt.sauna-shops.ru/549-10-recepty-babushki-agafi/",A2151,"-",H2151,".html")</f>
        <v>http://opt.sauna-shops.ru/549-10-recepty-babushki-agafi/1730-skrab-dlya-tela-yamajskij-kokos-i-orgmaslo-papaji-0359-ro.html</v>
      </c>
      <c r="J2151" s="2" t="str">
        <f t="shared" si="50"/>
        <v>http://opt.sauna-shops.ru/549-10-recepty-babushki-agafi/1730-skrab-dlya-tela-yamajskij-kokos-i-orgmaslo-papaji-0359-ro.html</v>
      </c>
      <c r="K2151" s="5"/>
    </row>
    <row r="2152" spans="1:11" x14ac:dyDescent="0.25">
      <c r="A2152" s="10">
        <v>1731</v>
      </c>
      <c r="B2152" s="5" t="s">
        <v>6058</v>
      </c>
      <c r="C2152" s="5" t="s">
        <v>2520</v>
      </c>
      <c r="D2152" s="5" t="str">
        <f>HYPERLINK(I2152, C2152)</f>
        <v>Укрепляющий бальзам хаммам (для всех типов волос) 0489 РО</v>
      </c>
      <c r="E2152" s="5" t="s">
        <v>2305</v>
      </c>
      <c r="F2152" s="11" t="s">
        <v>6094</v>
      </c>
      <c r="G2152" s="6">
        <v>2827</v>
      </c>
      <c r="H2152" t="s">
        <v>2521</v>
      </c>
      <c r="I2152" t="str">
        <f>CONCATENATE("http://opt.sauna-shops.ru/549-10-recepty-babushki-agafi/",A2152,"-",H2152,".html")</f>
        <v>http://opt.sauna-shops.ru/549-10-recepty-babushki-agafi/1731-ukreplyayushhij-balzam-khammam-dlya-vsekh-tipov-volos-0489-ro.html</v>
      </c>
      <c r="J2152" s="2" t="str">
        <f t="shared" si="50"/>
        <v>http://opt.sauna-shops.ru/549-10-recepty-babushki-agafi/1731-ukreplyayushhij-balzam-khammam-dlya-vsekh-tipov-volos-0489-ro.html</v>
      </c>
      <c r="K2152" s="5"/>
    </row>
    <row r="2153" spans="1:11" x14ac:dyDescent="0.25">
      <c r="A2153" s="10">
        <v>1732</v>
      </c>
      <c r="B2153" s="5" t="s">
        <v>6058</v>
      </c>
      <c r="C2153" s="5" t="s">
        <v>2522</v>
      </c>
      <c r="D2153" s="5" t="str">
        <f>HYPERLINK(I2153, C2153)</f>
        <v>Укрепляющий шампунь хаммам (для всех типов волос)  0472 РО</v>
      </c>
      <c r="E2153" s="5" t="s">
        <v>2305</v>
      </c>
      <c r="F2153" s="11" t="s">
        <v>6094</v>
      </c>
      <c r="G2153" s="6">
        <v>2828</v>
      </c>
      <c r="H2153" t="s">
        <v>2523</v>
      </c>
      <c r="I2153" t="str">
        <f>CONCATENATE("http://opt.sauna-shops.ru/549-10-recepty-babushki-agafi/",A2153,"-",H2153,".html")</f>
        <v>http://opt.sauna-shops.ru/549-10-recepty-babushki-agafi/1732-ukreplyayushhij-shampun-khammam-dlya-vsekh-tipov-volos-0472-ro.html</v>
      </c>
      <c r="J2153" s="2" t="str">
        <f t="shared" si="50"/>
        <v>http://opt.sauna-shops.ru/549-10-recepty-babushki-agafi/1732-ukreplyayushhij-shampun-khammam-dlya-vsekh-tipov-volos-0472-ro.html</v>
      </c>
      <c r="K2153" s="5"/>
    </row>
    <row r="2154" spans="1:11" x14ac:dyDescent="0.25">
      <c r="A2154" s="10">
        <v>1733</v>
      </c>
      <c r="B2154" s="5" t="s">
        <v>6058</v>
      </c>
      <c r="C2154" s="5" t="s">
        <v>2524</v>
      </c>
      <c r="D2154" s="5" t="str">
        <f>HYPERLINK(I2154, C2154)</f>
        <v>Финский мягкий бальзам (для ослабленных волос и чуствителной кожи головы) РО  0502</v>
      </c>
      <c r="E2154" s="5" t="s">
        <v>2305</v>
      </c>
      <c r="F2154" s="11" t="s">
        <v>6094</v>
      </c>
      <c r="G2154" s="6">
        <v>2829</v>
      </c>
      <c r="H2154" t="s">
        <v>2525</v>
      </c>
      <c r="I2154" t="str">
        <f>CONCATENATE("http://opt.sauna-shops.ru/549-10-recepty-babushki-agafi/",A2154,"-",H2154,".html")</f>
        <v>http://opt.sauna-shops.ru/549-10-recepty-babushki-agafi/1733-finskij-myagkij-balzam-dlya-oslablennykh-volos-i-chustvitelnoj-kozhi-golovy-ro-0502.html</v>
      </c>
      <c r="J2154" s="2" t="str">
        <f t="shared" si="50"/>
        <v>http://opt.sauna-shops.ru/549-10-recepty-babushki-agafi/1733-finskij-myagkij-balzam-dlya-oslablennykh-volos-i-chustvitelnoj-kozhi-golovy-ro-0502.html</v>
      </c>
      <c r="K2154" s="5"/>
    </row>
    <row r="2155" spans="1:11" x14ac:dyDescent="0.25">
      <c r="A2155" s="10">
        <v>1734</v>
      </c>
      <c r="B2155" s="5" t="s">
        <v>6058</v>
      </c>
      <c r="C2155" s="5" t="s">
        <v>2526</v>
      </c>
      <c r="D2155" s="5" t="str">
        <f>HYPERLINK(I2155, C2155)</f>
        <v>Финский мягкий шампунь (для ослабленных волос и чуствительной кожи головы)  0496 РО</v>
      </c>
      <c r="E2155" s="5" t="s">
        <v>2305</v>
      </c>
      <c r="F2155" s="11" t="s">
        <v>6094</v>
      </c>
      <c r="G2155" s="6">
        <v>2830</v>
      </c>
      <c r="H2155" t="s">
        <v>2527</v>
      </c>
      <c r="I2155" t="str">
        <f>CONCATENATE("http://opt.sauna-shops.ru/549-10-recepty-babushki-agafi/",A2155,"-",H2155,".html")</f>
        <v>http://opt.sauna-shops.ru/549-10-recepty-babushki-agafi/1734-finskij-myagkij-shampun-dlya-oslablennykh-volos-i-chustvitelnoj-kozhi-golovy-0496-ro.html</v>
      </c>
      <c r="J2155" s="2" t="str">
        <f t="shared" si="50"/>
        <v>http://opt.sauna-shops.ru/549-10-recepty-babushki-agafi/1734-finskij-myagkij-shampun-dlya-oslablennykh-volos-i-chustvitelnoj-kozhi-golovy-0496-ro.html</v>
      </c>
      <c r="K2155" s="5"/>
    </row>
    <row r="2156" spans="1:11" x14ac:dyDescent="0.25">
      <c r="A2156" s="10">
        <v>1735</v>
      </c>
      <c r="B2156" s="5" t="s">
        <v>6058</v>
      </c>
      <c r="C2156" s="5" t="s">
        <v>2528</v>
      </c>
      <c r="D2156" s="5" t="str">
        <f>HYPERLINK(I2156, C2156)</f>
        <v>Черная марокканская мылящаяся глина 0366 РО</v>
      </c>
      <c r="E2156" s="5" t="s">
        <v>2305</v>
      </c>
      <c r="F2156" s="11" t="s">
        <v>6069</v>
      </c>
      <c r="G2156" s="6">
        <v>2831</v>
      </c>
      <c r="H2156" t="s">
        <v>2529</v>
      </c>
      <c r="I2156" t="str">
        <f>CONCATENATE("http://opt.sauna-shops.ru/549-10-recepty-babushki-agafi/",A2156,"-",H2156,".html")</f>
        <v>http://opt.sauna-shops.ru/549-10-recepty-babushki-agafi/1735-chernaya-marokkanskaya-mylyashhayasya-glina-0366-ro.html</v>
      </c>
      <c r="J2156" s="2" t="str">
        <f t="shared" si="50"/>
        <v>http://opt.sauna-shops.ru/549-10-recepty-babushki-agafi/1735-chernaya-marokkanskaya-mylyashhayasya-glina-0366-ro.html</v>
      </c>
      <c r="K2156" s="5"/>
    </row>
    <row r="2157" spans="1:11" x14ac:dyDescent="0.25">
      <c r="A2157" s="10">
        <v>1736</v>
      </c>
      <c r="B2157" s="5" t="s">
        <v>6058</v>
      </c>
      <c r="C2157" s="5" t="s">
        <v>2530</v>
      </c>
      <c r="D2157" s="5" t="str">
        <f>HYPERLINK(I2157, C2157)</f>
        <v>Бальзам-ополаскиватель для всех типов волос БА</v>
      </c>
      <c r="E2157" s="5" t="s">
        <v>2305</v>
      </c>
      <c r="F2157" s="11" t="s">
        <v>6166</v>
      </c>
      <c r="G2157" s="6">
        <v>2851</v>
      </c>
      <c r="H2157" t="s">
        <v>2531</v>
      </c>
      <c r="I2157" t="str">
        <f>CONCATENATE("http://opt.sauna-shops.ru/549-10-recepty-babushki-agafi/",A2157,"-",H2157,".html")</f>
        <v>http://opt.sauna-shops.ru/549-10-recepty-babushki-agafi/1736-balzam-opolaskivatel-dlya-vsekh-tipov-volos-ba.html</v>
      </c>
      <c r="J2157" s="2" t="str">
        <f t="shared" si="50"/>
        <v>http://opt.sauna-shops.ru/549-10-recepty-babushki-agafi/1736-balzam-opolaskivatel-dlya-vsekh-tipov-volos-ba.html</v>
      </c>
      <c r="K2157" s="5"/>
    </row>
    <row r="2158" spans="1:11" x14ac:dyDescent="0.25">
      <c r="A2158" s="10">
        <v>1737</v>
      </c>
      <c r="B2158" s="5" t="s">
        <v>6058</v>
      </c>
      <c r="C2158" s="5" t="s">
        <v>2532</v>
      </c>
      <c r="D2158" s="5" t="str">
        <f>HYPERLINK(I2158, C2158)</f>
        <v>Грязевая маска для лица Морские глубины 1911 OS</v>
      </c>
      <c r="E2158" s="5" t="s">
        <v>2305</v>
      </c>
      <c r="F2158" s="11" t="s">
        <v>6095</v>
      </c>
      <c r="G2158" s="6">
        <v>3029</v>
      </c>
      <c r="H2158" t="s">
        <v>2533</v>
      </c>
      <c r="I2158" t="str">
        <f>CONCATENATE("http://opt.sauna-shops.ru/549-10-recepty-babushki-agafi/",A2158,"-",H2158,".html")</f>
        <v>http://opt.sauna-shops.ru/549-10-recepty-babushki-agafi/1737-gryazevaya-maska-dlya-lica-morskie-glubiny-1911-os.html</v>
      </c>
      <c r="J2158" s="2" t="str">
        <f t="shared" si="50"/>
        <v>http://opt.sauna-shops.ru/549-10-recepty-babushki-agafi/1737-gryazevaya-maska-dlya-lica-morskie-glubiny-1911-os.html</v>
      </c>
      <c r="K2158" s="5"/>
    </row>
    <row r="2159" spans="1:11" x14ac:dyDescent="0.25">
      <c r="A2159" s="10">
        <v>1738</v>
      </c>
      <c r="B2159" s="5" t="s">
        <v>6058</v>
      </c>
      <c r="C2159" s="5" t="s">
        <v>2534</v>
      </c>
      <c r="D2159" s="5" t="str">
        <f>HYPERLINK(I2159, C2159)</f>
        <v>Крем для тела Индийский лотос 0020 OS</v>
      </c>
      <c r="E2159" s="5" t="s">
        <v>2305</v>
      </c>
      <c r="F2159" s="11" t="s">
        <v>6084</v>
      </c>
      <c r="G2159" s="6">
        <v>3030</v>
      </c>
      <c r="H2159" t="s">
        <v>2535</v>
      </c>
      <c r="I2159" t="str">
        <f>CONCATENATE("http://opt.sauna-shops.ru/549-10-recepty-babushki-agafi/",A2159,"-",H2159,".html")</f>
        <v>http://opt.sauna-shops.ru/549-10-recepty-babushki-agafi/1738-krem-dlya-tela-indijskij-lotos-0020-os.html</v>
      </c>
      <c r="J2159" s="2" t="str">
        <f t="shared" si="50"/>
        <v>http://opt.sauna-shops.ru/549-10-recepty-babushki-agafi/1738-krem-dlya-tela-indijskij-lotos-0020-os.html</v>
      </c>
      <c r="K2159" s="5"/>
    </row>
    <row r="2160" spans="1:11" x14ac:dyDescent="0.25">
      <c r="A2160" s="10">
        <v>1739</v>
      </c>
      <c r="B2160" s="5" t="s">
        <v>6058</v>
      </c>
      <c r="C2160" s="5" t="s">
        <v>2536</v>
      </c>
      <c r="D2160" s="5" t="str">
        <f>HYPERLINK(I2160, C2160)</f>
        <v>Крем для тела Розовый личи 0037 OS</v>
      </c>
      <c r="E2160" s="5" t="s">
        <v>2305</v>
      </c>
      <c r="F2160" s="11" t="s">
        <v>6084</v>
      </c>
      <c r="G2160" s="6">
        <v>3031</v>
      </c>
      <c r="H2160" t="s">
        <v>2537</v>
      </c>
      <c r="I2160" t="str">
        <f>CONCATENATE("http://opt.sauna-shops.ru/549-10-recepty-babushki-agafi/",A2160,"-",H2160,".html")</f>
        <v>http://opt.sauna-shops.ru/549-10-recepty-babushki-agafi/1739-krem-dlya-tela-rozovyj-lichi-0037-os.html</v>
      </c>
      <c r="J2160" s="2" t="str">
        <f t="shared" si="50"/>
        <v>http://opt.sauna-shops.ru/549-10-recepty-babushki-agafi/1739-krem-dlya-tela-rozovyj-lichi-0037-os.html</v>
      </c>
      <c r="K2160" s="5"/>
    </row>
    <row r="2161" spans="1:11" x14ac:dyDescent="0.25">
      <c r="A2161" s="10">
        <v>1740</v>
      </c>
      <c r="B2161" s="5" t="s">
        <v>6058</v>
      </c>
      <c r="C2161" s="5" t="s">
        <v>2538</v>
      </c>
      <c r="D2161" s="5" t="str">
        <f>HYPERLINK(I2161, C2161)</f>
        <v>Крем для тела Японская камелия 0044 OS</v>
      </c>
      <c r="E2161" s="5" t="s">
        <v>2305</v>
      </c>
      <c r="F2161" s="11" t="s">
        <v>6084</v>
      </c>
      <c r="G2161" s="6">
        <v>3032</v>
      </c>
      <c r="H2161" t="s">
        <v>2539</v>
      </c>
      <c r="I2161" t="str">
        <f>CONCATENATE("http://opt.sauna-shops.ru/549-10-recepty-babushki-agafi/",A2161,"-",H2161,".html")</f>
        <v>http://opt.sauna-shops.ru/549-10-recepty-babushki-agafi/1740-krem-dlya-tela-yaponskaya-kameliya-0044-os.html</v>
      </c>
      <c r="J2161" s="2" t="str">
        <f t="shared" si="50"/>
        <v>http://opt.sauna-shops.ru/549-10-recepty-babushki-agafi/1740-krem-dlya-tela-yaponskaya-kameliya-0044-os.html</v>
      </c>
      <c r="K2161" s="5"/>
    </row>
    <row r="2162" spans="1:11" x14ac:dyDescent="0.25">
      <c r="A2162" s="10">
        <v>1741</v>
      </c>
      <c r="B2162" s="5" t="s">
        <v>6058</v>
      </c>
      <c r="C2162" s="5" t="s">
        <v>2540</v>
      </c>
      <c r="D2162" s="5" t="str">
        <f>HYPERLINK(I2162, C2162)</f>
        <v>Маска для волос Греческий инжир 0624 OS</v>
      </c>
      <c r="E2162" s="5" t="s">
        <v>2305</v>
      </c>
      <c r="F2162" s="11" t="s">
        <v>6075</v>
      </c>
      <c r="G2162" s="6">
        <v>3034</v>
      </c>
      <c r="H2162" t="s">
        <v>2541</v>
      </c>
      <c r="I2162" t="str">
        <f>CONCATENATE("http://opt.sauna-shops.ru/549-10-recepty-babushki-agafi/",A2162,"-",H2162,".html")</f>
        <v>http://opt.sauna-shops.ru/549-10-recepty-babushki-agafi/1741-maska-dlya-volos-grecheskij-inzhir-0624-os.html</v>
      </c>
      <c r="J2162" s="2" t="str">
        <f t="shared" si="50"/>
        <v>http://opt.sauna-shops.ru/549-10-recepty-babushki-agafi/1741-maska-dlya-volos-grecheskij-inzhir-0624-os.html</v>
      </c>
      <c r="K2162" s="5"/>
    </row>
    <row r="2163" spans="1:11" x14ac:dyDescent="0.25">
      <c r="A2163" s="10">
        <v>1742</v>
      </c>
      <c r="B2163" s="5" t="s">
        <v>6058</v>
      </c>
      <c r="C2163" s="5" t="s">
        <v>2542</v>
      </c>
      <c r="D2163" s="5" t="str">
        <f>HYPERLINK(I2163, C2163)</f>
        <v>Маска для волос Индийский жасмин 0617 OS</v>
      </c>
      <c r="E2163" s="5" t="s">
        <v>2305</v>
      </c>
      <c r="F2163" s="11" t="s">
        <v>6075</v>
      </c>
      <c r="G2163" s="6">
        <v>3035</v>
      </c>
      <c r="H2163" t="s">
        <v>2543</v>
      </c>
      <c r="I2163" t="str">
        <f>CONCATENATE("http://opt.sauna-shops.ru/549-10-recepty-babushki-agafi/",A2163,"-",H2163,".html")</f>
        <v>http://opt.sauna-shops.ru/549-10-recepty-babushki-agafi/1742-maska-dlya-volos-indijskij-zhasmin-0617-os.html</v>
      </c>
      <c r="J2163" s="2" t="str">
        <f t="shared" si="50"/>
        <v>http://opt.sauna-shops.ru/549-10-recepty-babushki-agafi/1742-maska-dlya-volos-indijskij-zhasmin-0617-os.html</v>
      </c>
      <c r="K2163" s="5"/>
    </row>
    <row r="2164" spans="1:11" x14ac:dyDescent="0.25">
      <c r="A2164" s="10">
        <v>1743</v>
      </c>
      <c r="B2164" s="5" t="s">
        <v>6058</v>
      </c>
      <c r="C2164" s="5" t="s">
        <v>2544</v>
      </c>
      <c r="D2164" s="5" t="str">
        <f>HYPERLINK(I2164, C2164)</f>
        <v>Маска для волос Медовое Авокадо 0600 OS</v>
      </c>
      <c r="E2164" s="5" t="s">
        <v>2305</v>
      </c>
      <c r="F2164" s="11" t="s">
        <v>6075</v>
      </c>
      <c r="G2164" s="6">
        <v>3036</v>
      </c>
      <c r="H2164" t="s">
        <v>2545</v>
      </c>
      <c r="I2164" t="str">
        <f>CONCATENATE("http://opt.sauna-shops.ru/549-10-recepty-babushki-agafi/",A2164,"-",H2164,".html")</f>
        <v>http://opt.sauna-shops.ru/549-10-recepty-babushki-agafi/1743-maska-dlya-volos-medovoe-avokado-0600-os.html</v>
      </c>
      <c r="J2164" s="2" t="str">
        <f t="shared" si="50"/>
        <v>http://opt.sauna-shops.ru/549-10-recepty-babushki-agafi/1743-maska-dlya-volos-medovoe-avokado-0600-os.html</v>
      </c>
      <c r="K2164" s="5"/>
    </row>
    <row r="2165" spans="1:11" x14ac:dyDescent="0.25">
      <c r="A2165" s="10">
        <v>1744</v>
      </c>
      <c r="B2165" s="5" t="s">
        <v>6058</v>
      </c>
      <c r="C2165" s="5" t="s">
        <v>2546</v>
      </c>
      <c r="D2165" s="5" t="str">
        <f>HYPERLINK(I2165, C2165)</f>
        <v>Мусс для тела Земляничный йогурт 0051 OS</v>
      </c>
      <c r="E2165" s="5" t="s">
        <v>2305</v>
      </c>
      <c r="F2165" s="11" t="s">
        <v>6084</v>
      </c>
      <c r="G2165" s="6">
        <v>3037</v>
      </c>
      <c r="H2165" t="s">
        <v>2547</v>
      </c>
      <c r="I2165" t="str">
        <f>CONCATENATE("http://opt.sauna-shops.ru/549-10-recepty-babushki-agafi/",A2165,"-",H2165,".html")</f>
        <v>http://opt.sauna-shops.ru/549-10-recepty-babushki-agafi/1744-muss-dlya-tela-zemlyanichnyj-jogurt-0051-os.html</v>
      </c>
      <c r="J2165" s="2" t="str">
        <f t="shared" si="50"/>
        <v>http://opt.sauna-shops.ru/549-10-recepty-babushki-agafi/1744-muss-dlya-tela-zemlyanichnyj-jogurt-0051-os.html</v>
      </c>
      <c r="K2165" s="5"/>
    </row>
    <row r="2166" spans="1:11" x14ac:dyDescent="0.25">
      <c r="A2166" s="10">
        <v>1745</v>
      </c>
      <c r="B2166" s="5" t="s">
        <v>6058</v>
      </c>
      <c r="C2166" s="5" t="s">
        <v>2548</v>
      </c>
      <c r="D2166" s="5" t="str">
        <f>HYPERLINK(I2166, C2166)</f>
        <v>Мыло для рук витаминное Гранатовый браслет 0860 OS</v>
      </c>
      <c r="E2166" s="5" t="s">
        <v>2305</v>
      </c>
      <c r="F2166" s="11" t="s">
        <v>6081</v>
      </c>
      <c r="G2166" s="6">
        <v>3038</v>
      </c>
      <c r="H2166" t="s">
        <v>2549</v>
      </c>
      <c r="I2166" t="str">
        <f>CONCATENATE("http://opt.sauna-shops.ru/549-10-recepty-babushki-agafi/",A2166,"-",H2166,".html")</f>
        <v>http://opt.sauna-shops.ru/549-10-recepty-babushki-agafi/1745-mylo-dlya-ruk-vitaminnoe-granatovyj-braslet-0860-os.html</v>
      </c>
      <c r="J2166" s="2" t="str">
        <f t="shared" si="50"/>
        <v>http://opt.sauna-shops.ru/549-10-recepty-babushki-agafi/1745-mylo-dlya-ruk-vitaminnoe-granatovyj-braslet-0860-os.html</v>
      </c>
      <c r="K2166" s="5"/>
    </row>
    <row r="2167" spans="1:11" x14ac:dyDescent="0.25">
      <c r="A2167" s="10">
        <v>1746</v>
      </c>
      <c r="B2167" s="5" t="s">
        <v>6058</v>
      </c>
      <c r="C2167" s="5" t="s">
        <v>2550</v>
      </c>
      <c r="D2167" s="5" t="str">
        <f>HYPERLINK(I2167, C2167)</f>
        <v>Мыло для рук питательное Розовый персик 0853 OS</v>
      </c>
      <c r="E2167" s="5" t="s">
        <v>2305</v>
      </c>
      <c r="F2167" s="11" t="s">
        <v>6081</v>
      </c>
      <c r="G2167" s="6">
        <v>3039</v>
      </c>
      <c r="H2167" t="s">
        <v>2551</v>
      </c>
      <c r="I2167" t="str">
        <f>CONCATENATE("http://opt.sauna-shops.ru/549-10-recepty-babushki-agafi/",A2167,"-",H2167,".html")</f>
        <v>http://opt.sauna-shops.ru/549-10-recepty-babushki-agafi/1746-mylo-dlya-ruk-pitatelnoe-rozovyj-persik-0853-os.html</v>
      </c>
      <c r="J2167" s="2" t="str">
        <f t="shared" si="50"/>
        <v>http://opt.sauna-shops.ru/549-10-recepty-babushki-agafi/1746-mylo-dlya-ruk-pitatelnoe-rozovyj-persik-0853-os.html</v>
      </c>
      <c r="K2167" s="5"/>
    </row>
    <row r="2168" spans="1:11" x14ac:dyDescent="0.25">
      <c r="A2168" s="10">
        <v>1747</v>
      </c>
      <c r="B2168" s="5" t="s">
        <v>6058</v>
      </c>
      <c r="C2168" s="5" t="s">
        <v>2552</v>
      </c>
      <c r="D2168" s="5" t="str">
        <f>HYPERLINK(I2168, C2168)</f>
        <v>Мыло для рук смягчающее Барбадоское алоэ 0877 OS</v>
      </c>
      <c r="E2168" s="5" t="s">
        <v>2305</v>
      </c>
      <c r="F2168" s="11" t="s">
        <v>6081</v>
      </c>
      <c r="G2168" s="6">
        <v>3041</v>
      </c>
      <c r="H2168" t="s">
        <v>2553</v>
      </c>
      <c r="I2168" t="str">
        <f>CONCATENATE("http://opt.sauna-shops.ru/549-10-recepty-babushki-agafi/",A2168,"-",H2168,".html")</f>
        <v>http://opt.sauna-shops.ru/549-10-recepty-babushki-agafi/1747-mylo-dlya-ruk-smyagchayushhee-barbadoskoe-aloe-0877-os.html</v>
      </c>
      <c r="J2168" s="2" t="str">
        <f t="shared" si="50"/>
        <v>http://opt.sauna-shops.ru/549-10-recepty-babushki-agafi/1747-mylo-dlya-ruk-smyagchayushhee-barbadoskoe-aloe-0877-os.html</v>
      </c>
      <c r="K2168" s="5"/>
    </row>
    <row r="2169" spans="1:11" x14ac:dyDescent="0.25">
      <c r="A2169" s="10">
        <v>1748</v>
      </c>
      <c r="B2169" s="5" t="s">
        <v>6058</v>
      </c>
      <c r="C2169" s="5" t="s">
        <v>2554</v>
      </c>
      <c r="D2169" s="5" t="str">
        <f>HYPERLINK(I2169, C2169)</f>
        <v>Мыло для рук Увлажняющее Мятный жасмин 0846 OS</v>
      </c>
      <c r="E2169" s="5" t="s">
        <v>2305</v>
      </c>
      <c r="F2169" s="11" t="s">
        <v>6081</v>
      </c>
      <c r="G2169" s="6">
        <v>3042</v>
      </c>
      <c r="H2169" t="s">
        <v>2555</v>
      </c>
      <c r="I2169" t="str">
        <f>CONCATENATE("http://opt.sauna-shops.ru/549-10-recepty-babushki-agafi/",A2169,"-",H2169,".html")</f>
        <v>http://opt.sauna-shops.ru/549-10-recepty-babushki-agafi/1748-mylo-dlya-ruk-uvlazhnyayushhee-myatnyj-zhasmin-0846-os.html</v>
      </c>
      <c r="J2169" s="2" t="str">
        <f t="shared" si="50"/>
        <v>http://opt.sauna-shops.ru/549-10-recepty-babushki-agafi/1748-mylo-dlya-ruk-uvlazhnyayushhee-myatnyj-zhasmin-0846-os.html</v>
      </c>
      <c r="K2169" s="5"/>
    </row>
    <row r="2170" spans="1:11" x14ac:dyDescent="0.25">
      <c r="A2170" s="10">
        <v>1749</v>
      </c>
      <c r="B2170" s="5" t="s">
        <v>6058</v>
      </c>
      <c r="C2170" s="5" t="s">
        <v>2556</v>
      </c>
      <c r="D2170" s="5" t="str">
        <f>HYPERLINK(I2170, C2170)</f>
        <v>Омолаживающая маска для лица Шелковый кофе 1928 OS</v>
      </c>
      <c r="E2170" s="5" t="s">
        <v>2305</v>
      </c>
      <c r="F2170" s="11" t="s">
        <v>6095</v>
      </c>
      <c r="G2170" s="6">
        <v>3048</v>
      </c>
      <c r="H2170" t="s">
        <v>2557</v>
      </c>
      <c r="I2170" t="str">
        <f>CONCATENATE("http://opt.sauna-shops.ru/549-10-recepty-babushki-agafi/",A2170,"-",H2170,".html")</f>
        <v>http://opt.sauna-shops.ru/549-10-recepty-babushki-agafi/1749-omolazhivayushhaya-maska-dlya-lica-shelkovyj-kofe-1928-os.html</v>
      </c>
      <c r="J2170" s="2" t="str">
        <f t="shared" si="50"/>
        <v>http://opt.sauna-shops.ru/549-10-recepty-babushki-agafi/1749-omolazhivayushhaya-maska-dlya-lica-shelkovyj-kofe-1928-os.html</v>
      </c>
      <c r="K2170" s="5"/>
    </row>
    <row r="2171" spans="1:11" x14ac:dyDescent="0.25">
      <c r="A2171" s="10">
        <v>1750</v>
      </c>
      <c r="B2171" s="5" t="s">
        <v>6058</v>
      </c>
      <c r="C2171" s="5" t="s">
        <v>2558</v>
      </c>
      <c r="D2171" s="5" t="str">
        <f>HYPERLINK(I2171, C2171)</f>
        <v>Пенный скраб для тела тросниковый сахар 0167 OS</v>
      </c>
      <c r="E2171" s="5" t="s">
        <v>2305</v>
      </c>
      <c r="F2171" s="11" t="s">
        <v>6178</v>
      </c>
      <c r="G2171" s="6">
        <v>3049</v>
      </c>
      <c r="H2171" t="s">
        <v>2559</v>
      </c>
      <c r="I2171" t="str">
        <f>CONCATENATE("http://opt.sauna-shops.ru/549-10-recepty-babushki-agafi/",A2171,"-",H2171,".html")</f>
        <v>http://opt.sauna-shops.ru/549-10-recepty-babushki-agafi/1750-pennyj-skrab-dlya-tela-trosnikovyj-sakhar-0167-os.html</v>
      </c>
      <c r="J2171" s="2" t="str">
        <f t="shared" si="50"/>
        <v>http://opt.sauna-shops.ru/549-10-recepty-babushki-agafi/1750-pennyj-skrab-dlya-tela-trosnikovyj-sakhar-0167-os.html</v>
      </c>
      <c r="K2171" s="5"/>
    </row>
    <row r="2172" spans="1:11" x14ac:dyDescent="0.25">
      <c r="A2172" s="10">
        <v>1751</v>
      </c>
      <c r="B2172" s="5" t="s">
        <v>6058</v>
      </c>
      <c r="C2172" s="5" t="s">
        <v>2560</v>
      </c>
      <c r="D2172" s="5" t="str">
        <f>HYPERLINK(I2172, C2172)</f>
        <v>Сахар для ванн Малиновый мед 0303 OS</v>
      </c>
      <c r="E2172" s="5" t="s">
        <v>2305</v>
      </c>
      <c r="F2172" s="11" t="s">
        <v>6094</v>
      </c>
      <c r="G2172" s="6">
        <v>3050</v>
      </c>
      <c r="H2172" t="s">
        <v>2561</v>
      </c>
      <c r="I2172" t="str">
        <f>CONCATENATE("http://opt.sauna-shops.ru/549-10-recepty-babushki-agafi/",A2172,"-",H2172,".html")</f>
        <v>http://opt.sauna-shops.ru/549-10-recepty-babushki-agafi/1751-sakhar-dlya-vann-malinovyj-med-0303-os.html</v>
      </c>
      <c r="J2172" s="2" t="str">
        <f t="shared" si="50"/>
        <v>http://opt.sauna-shops.ru/549-10-recepty-babushki-agafi/1751-sakhar-dlya-vann-malinovyj-med-0303-os.html</v>
      </c>
      <c r="K2172" s="5"/>
    </row>
    <row r="2173" spans="1:11" x14ac:dyDescent="0.25">
      <c r="A2173" s="10">
        <v>1752</v>
      </c>
      <c r="B2173" s="5" t="s">
        <v>6058</v>
      </c>
      <c r="C2173" s="5" t="s">
        <v>2562</v>
      </c>
      <c r="D2173" s="5" t="str">
        <f>HYPERLINK(I2173, C2173)</f>
        <v>Сахар для ванн Молочная карамель 0297 OS</v>
      </c>
      <c r="E2173" s="5" t="s">
        <v>2305</v>
      </c>
      <c r="F2173" s="11" t="s">
        <v>6094</v>
      </c>
      <c r="G2173" s="6">
        <v>3051</v>
      </c>
      <c r="H2173" t="s">
        <v>2563</v>
      </c>
      <c r="I2173" t="str">
        <f>CONCATENATE("http://opt.sauna-shops.ru/549-10-recepty-babushki-agafi/",A2173,"-",H2173,".html")</f>
        <v>http://opt.sauna-shops.ru/549-10-recepty-babushki-agafi/1752-sakhar-dlya-vann-molochnaya-karamel-0297-os.html</v>
      </c>
      <c r="J2173" s="2" t="str">
        <f t="shared" ref="J2173:J2236" si="51">HYPERLINK(I2173)</f>
        <v>http://opt.sauna-shops.ru/549-10-recepty-babushki-agafi/1752-sakhar-dlya-vann-molochnaya-karamel-0297-os.html</v>
      </c>
      <c r="K2173" s="5"/>
    </row>
    <row r="2174" spans="1:11" x14ac:dyDescent="0.25">
      <c r="A2174" s="10">
        <v>1753</v>
      </c>
      <c r="B2174" s="5" t="s">
        <v>6058</v>
      </c>
      <c r="C2174" s="5" t="s">
        <v>2564</v>
      </c>
      <c r="D2174" s="5" t="str">
        <f>HYPERLINK(I2174, C2174)</f>
        <v>Сахар для ванн Цейлонская корица 0280 OS</v>
      </c>
      <c r="E2174" s="5" t="s">
        <v>2305</v>
      </c>
      <c r="F2174" s="11" t="s">
        <v>6094</v>
      </c>
      <c r="G2174" s="6">
        <v>3052</v>
      </c>
      <c r="H2174" t="s">
        <v>2565</v>
      </c>
      <c r="I2174" t="str">
        <f>CONCATENATE("http://opt.sauna-shops.ru/549-10-recepty-babushki-agafi/",A2174,"-",H2174,".html")</f>
        <v>http://opt.sauna-shops.ru/549-10-recepty-babushki-agafi/1753-sakhar-dlya-vann-cejlonskaya-korica-0280-os.html</v>
      </c>
      <c r="J2174" s="2" t="str">
        <f t="shared" si="51"/>
        <v>http://opt.sauna-shops.ru/549-10-recepty-babushki-agafi/1753-sakhar-dlya-vann-cejlonskaya-korica-0280-os.html</v>
      </c>
      <c r="K2174" s="5"/>
    </row>
    <row r="2175" spans="1:11" x14ac:dyDescent="0.25">
      <c r="A2175" s="10">
        <v>1754</v>
      </c>
      <c r="B2175" s="5" t="s">
        <v>6058</v>
      </c>
      <c r="C2175" s="5" t="s">
        <v>2566</v>
      </c>
      <c r="D2175" s="5" t="str">
        <f>HYPERLINK(I2175, C2175)</f>
        <v>Скраб для тела Атлантические водоросли 0242 OS</v>
      </c>
      <c r="E2175" s="5" t="s">
        <v>2305</v>
      </c>
      <c r="F2175" s="11" t="s">
        <v>6178</v>
      </c>
      <c r="G2175" s="6">
        <v>3053</v>
      </c>
      <c r="H2175" t="s">
        <v>2567</v>
      </c>
      <c r="I2175" t="str">
        <f>CONCATENATE("http://opt.sauna-shops.ru/549-10-recepty-babushki-agafi/",A2175,"-",H2175,".html")</f>
        <v>http://opt.sauna-shops.ru/549-10-recepty-babushki-agafi/1754-skrab-dlya-tela-atlanticheskie-vodorosli-0242-os.html</v>
      </c>
      <c r="J2175" s="2" t="str">
        <f t="shared" si="51"/>
        <v>http://opt.sauna-shops.ru/549-10-recepty-babushki-agafi/1754-skrab-dlya-tela-atlanticheskie-vodorosli-0242-os.html</v>
      </c>
      <c r="K2175" s="5"/>
    </row>
    <row r="2176" spans="1:11" x14ac:dyDescent="0.25">
      <c r="A2176" s="10">
        <v>1755</v>
      </c>
      <c r="B2176" s="5" t="s">
        <v>6058</v>
      </c>
      <c r="C2176" s="5" t="s">
        <v>2568</v>
      </c>
      <c r="D2176" s="5" t="str">
        <f>HYPERLINK(I2176, C2176)</f>
        <v>Скраб для тела Бельгийский шоколад  0235 OS</v>
      </c>
      <c r="E2176" s="5" t="s">
        <v>2305</v>
      </c>
      <c r="F2176" s="11" t="s">
        <v>6178</v>
      </c>
      <c r="G2176" s="6">
        <v>3054</v>
      </c>
      <c r="H2176" t="s">
        <v>2569</v>
      </c>
      <c r="I2176" t="str">
        <f>CONCATENATE("http://opt.sauna-shops.ru/549-10-recepty-babushki-agafi/",A2176,"-",H2176,".html")</f>
        <v>http://opt.sauna-shops.ru/549-10-recepty-babushki-agafi/1755-skrab-dlya-tela-belgijskij-shokolad-0235-os.html</v>
      </c>
      <c r="J2176" s="2" t="str">
        <f t="shared" si="51"/>
        <v>http://opt.sauna-shops.ru/549-10-recepty-babushki-agafi/1755-skrab-dlya-tela-belgijskij-shokolad-0235-os.html</v>
      </c>
      <c r="K2176" s="5"/>
    </row>
    <row r="2177" spans="1:11" x14ac:dyDescent="0.25">
      <c r="A2177" s="10">
        <v>1756</v>
      </c>
      <c r="B2177" s="5" t="s">
        <v>6058</v>
      </c>
      <c r="C2177" s="5" t="s">
        <v>2570</v>
      </c>
      <c r="D2177" s="5" t="str">
        <f>HYPERLINK(I2177, C2177)</f>
        <v>Скраб для тела Бразильский кофе 0136 OS</v>
      </c>
      <c r="E2177" s="5" t="s">
        <v>2305</v>
      </c>
      <c r="F2177" s="11" t="s">
        <v>6178</v>
      </c>
      <c r="G2177" s="6">
        <v>3055</v>
      </c>
      <c r="H2177" t="s">
        <v>2571</v>
      </c>
      <c r="I2177" t="str">
        <f>CONCATENATE("http://opt.sauna-shops.ru/549-10-recepty-babushki-agafi/",A2177,"-",H2177,".html")</f>
        <v>http://opt.sauna-shops.ru/549-10-recepty-babushki-agafi/1756-skrab-dlya-tela-brazilskij-kofe-0136-os.html</v>
      </c>
      <c r="J2177" s="2" t="str">
        <f t="shared" si="51"/>
        <v>http://opt.sauna-shops.ru/549-10-recepty-babushki-agafi/1756-skrab-dlya-tela-brazilskij-kofe-0136-os.html</v>
      </c>
      <c r="K2177" s="5"/>
    </row>
    <row r="2178" spans="1:11" x14ac:dyDescent="0.25">
      <c r="A2178" s="10">
        <v>1757</v>
      </c>
      <c r="B2178" s="5" t="s">
        <v>6058</v>
      </c>
      <c r="C2178" s="5" t="s">
        <v>2572</v>
      </c>
      <c r="D2178" s="5" t="str">
        <f>HYPERLINK(I2178, C2178)</f>
        <v>Скраб для тела Кенийский манго 0143 OS</v>
      </c>
      <c r="E2178" s="5" t="s">
        <v>2305</v>
      </c>
      <c r="F2178" s="11" t="s">
        <v>6178</v>
      </c>
      <c r="G2178" s="6">
        <v>3056</v>
      </c>
      <c r="H2178" t="s">
        <v>2573</v>
      </c>
      <c r="I2178" t="str">
        <f>CONCATENATE("http://opt.sauna-shops.ru/549-10-recepty-babushki-agafi/",A2178,"-",H2178,".html")</f>
        <v>http://opt.sauna-shops.ru/549-10-recepty-babushki-agafi/1757-skrab-dlya-tela-kenijskij-mango-0143-os.html</v>
      </c>
      <c r="J2178" s="2" t="str">
        <f t="shared" si="51"/>
        <v>http://opt.sauna-shops.ru/549-10-recepty-babushki-agafi/1757-skrab-dlya-tela-kenijskij-mango-0143-os.html</v>
      </c>
      <c r="K2178" s="5"/>
    </row>
    <row r="2179" spans="1:11" x14ac:dyDescent="0.25">
      <c r="A2179" s="10">
        <v>1758</v>
      </c>
      <c r="B2179" s="5" t="s">
        <v>6058</v>
      </c>
      <c r="C2179" s="5" t="s">
        <v>2574</v>
      </c>
      <c r="D2179" s="5" t="str">
        <f>HYPERLINK(I2179, C2179)</f>
        <v>Скраб для тела малиновые сливки 0259 OS</v>
      </c>
      <c r="E2179" s="5" t="s">
        <v>2305</v>
      </c>
      <c r="F2179" s="11" t="s">
        <v>6178</v>
      </c>
      <c r="G2179" s="6">
        <v>3057</v>
      </c>
      <c r="H2179" t="s">
        <v>2575</v>
      </c>
      <c r="I2179" t="str">
        <f>CONCATENATE("http://opt.sauna-shops.ru/549-10-recepty-babushki-agafi/",A2179,"-",H2179,".html")</f>
        <v>http://opt.sauna-shops.ru/549-10-recepty-babushki-agafi/1758-skrab-dlya-tela-malinovye-slivki-0259-os.html</v>
      </c>
      <c r="J2179" s="2" t="str">
        <f t="shared" si="51"/>
        <v>http://opt.sauna-shops.ru/549-10-recepty-babushki-agafi/1758-skrab-dlya-tela-malinovye-slivki-0259-os.html</v>
      </c>
      <c r="K2179" s="5"/>
    </row>
    <row r="2180" spans="1:11" x14ac:dyDescent="0.25">
      <c r="A2180" s="10">
        <v>1759</v>
      </c>
      <c r="B2180" s="5" t="s">
        <v>6058</v>
      </c>
      <c r="C2180" s="5" t="s">
        <v>2576</v>
      </c>
      <c r="D2180" s="5" t="str">
        <f>HYPERLINK(I2180, C2180)</f>
        <v>Скраб для тела Прованский лемонграсс 0150 OS</v>
      </c>
      <c r="E2180" s="5" t="s">
        <v>2305</v>
      </c>
      <c r="F2180" s="11" t="s">
        <v>6178</v>
      </c>
      <c r="G2180" s="6">
        <v>3058</v>
      </c>
      <c r="H2180" t="s">
        <v>2577</v>
      </c>
      <c r="I2180" t="str">
        <f>CONCATENATE("http://opt.sauna-shops.ru/549-10-recepty-babushki-agafi/",A2180,"-",H2180,".html")</f>
        <v>http://opt.sauna-shops.ru/549-10-recepty-babushki-agafi/1759-skrab-dlya-tela-provanskij-lemongrass-0150-os.html</v>
      </c>
      <c r="J2180" s="2" t="str">
        <f t="shared" si="51"/>
        <v>http://opt.sauna-shops.ru/549-10-recepty-babushki-agafi/1759-skrab-dlya-tela-provanskij-lemongrass-0150-os.html</v>
      </c>
      <c r="K2180" s="5"/>
    </row>
    <row r="2181" spans="1:11" x14ac:dyDescent="0.25">
      <c r="A2181" s="10">
        <v>1760</v>
      </c>
      <c r="B2181" s="5" t="s">
        <v>6058</v>
      </c>
      <c r="C2181" s="5" t="s">
        <v>2578</v>
      </c>
      <c r="D2181" s="5" t="str">
        <f>HYPERLINK(I2181, C2181)</f>
        <v>Соль для ванн с пеной Горячий шоколад 0471 OS</v>
      </c>
      <c r="E2181" s="5" t="s">
        <v>2305</v>
      </c>
      <c r="F2181" s="11" t="s">
        <v>6094</v>
      </c>
      <c r="G2181" s="6">
        <v>3059</v>
      </c>
      <c r="H2181" t="s">
        <v>2579</v>
      </c>
      <c r="I2181" t="str">
        <f>CONCATENATE("http://opt.sauna-shops.ru/549-10-recepty-babushki-agafi/",A2181,"-",H2181,".html")</f>
        <v>http://opt.sauna-shops.ru/549-10-recepty-babushki-agafi/1760-sol-dlya-vann-s-penoj-goryachij-shokolad-0471-os.html</v>
      </c>
      <c r="J2181" s="2" t="str">
        <f t="shared" si="51"/>
        <v>http://opt.sauna-shops.ru/549-10-recepty-babushki-agafi/1760-sol-dlya-vann-s-penoj-goryachij-shokolad-0471-os.html</v>
      </c>
      <c r="K2181" s="5"/>
    </row>
    <row r="2182" spans="1:11" x14ac:dyDescent="0.25">
      <c r="A2182" s="10">
        <v>1761</v>
      </c>
      <c r="B2182" s="5" t="s">
        <v>6058</v>
      </c>
      <c r="C2182" s="5" t="s">
        <v>2580</v>
      </c>
      <c r="D2182" s="5" t="str">
        <f>HYPERLINK(I2182, C2182)</f>
        <v>Соль для ванн с пеной Зеленый лимон 0457 OS</v>
      </c>
      <c r="E2182" s="5" t="s">
        <v>2305</v>
      </c>
      <c r="F2182" s="11" t="s">
        <v>6094</v>
      </c>
      <c r="G2182" s="6">
        <v>3060</v>
      </c>
      <c r="H2182" t="s">
        <v>2581</v>
      </c>
      <c r="I2182" t="str">
        <f>CONCATENATE("http://opt.sauna-shops.ru/549-10-recepty-babushki-agafi/",A2182,"-",H2182,".html")</f>
        <v>http://opt.sauna-shops.ru/549-10-recepty-babushki-agafi/1761-sol-dlya-vann-s-penoj-zelenyj-limon-0457-os.html</v>
      </c>
      <c r="J2182" s="2" t="str">
        <f t="shared" si="51"/>
        <v>http://opt.sauna-shops.ru/549-10-recepty-babushki-agafi/1761-sol-dlya-vann-s-penoj-zelenyj-limon-0457-os.html</v>
      </c>
      <c r="K2182" s="5"/>
    </row>
    <row r="2183" spans="1:11" x14ac:dyDescent="0.25">
      <c r="A2183" s="10">
        <v>1762</v>
      </c>
      <c r="B2183" s="5" t="s">
        <v>6058</v>
      </c>
      <c r="C2183" s="5" t="s">
        <v>2582</v>
      </c>
      <c r="D2183" s="5" t="str">
        <f>HYPERLINK(I2183, C2183)</f>
        <v>Соль для ванн с пеной Суданская роза 0464 OS</v>
      </c>
      <c r="E2183" s="5" t="s">
        <v>2305</v>
      </c>
      <c r="F2183" s="11" t="s">
        <v>6094</v>
      </c>
      <c r="G2183" s="6">
        <v>3061</v>
      </c>
      <c r="H2183" t="s">
        <v>2583</v>
      </c>
      <c r="I2183" t="str">
        <f>CONCATENATE("http://opt.sauna-shops.ru/549-10-recepty-babushki-agafi/",A2183,"-",H2183,".html")</f>
        <v>http://opt.sauna-shops.ru/549-10-recepty-babushki-agafi/1762-sol-dlya-vann-s-penoj-sudanskaya-roza-0464-os.html</v>
      </c>
      <c r="J2183" s="2" t="str">
        <f t="shared" si="51"/>
        <v>http://opt.sauna-shops.ru/549-10-recepty-babushki-agafi/1762-sol-dlya-vann-s-penoj-sudanskaya-roza-0464-os.html</v>
      </c>
      <c r="K2183" s="5"/>
    </row>
    <row r="2184" spans="1:11" x14ac:dyDescent="0.25">
      <c r="A2184" s="10">
        <v>1763</v>
      </c>
      <c r="B2184" s="5" t="s">
        <v>6058</v>
      </c>
      <c r="C2184" s="5" t="s">
        <v>2584</v>
      </c>
      <c r="D2184" s="5" t="str">
        <f>HYPERLINK(I2184, C2184)</f>
        <v>Соль для ванн с пеной Черничный йогурт 0440 OS</v>
      </c>
      <c r="E2184" s="5" t="s">
        <v>2305</v>
      </c>
      <c r="F2184" s="11" t="s">
        <v>6094</v>
      </c>
      <c r="G2184" s="6">
        <v>3062</v>
      </c>
      <c r="H2184" t="s">
        <v>2585</v>
      </c>
      <c r="I2184" t="str">
        <f>CONCATENATE("http://opt.sauna-shops.ru/549-10-recepty-babushki-agafi/",A2184,"-",H2184,".html")</f>
        <v>http://opt.sauna-shops.ru/549-10-recepty-babushki-agafi/1763-sol-dlya-vann-s-penoj-chernichnyj-jogurt-0440-os.html</v>
      </c>
      <c r="J2184" s="2" t="str">
        <f t="shared" si="51"/>
        <v>http://opt.sauna-shops.ru/549-10-recepty-babushki-agafi/1763-sol-dlya-vann-s-penoj-chernichnyj-jogurt-0440-os.html</v>
      </c>
      <c r="K2184" s="5"/>
    </row>
    <row r="2185" spans="1:11" x14ac:dyDescent="0.25">
      <c r="A2185" s="10">
        <v>1764</v>
      </c>
      <c r="B2185" s="5" t="s">
        <v>6058</v>
      </c>
      <c r="C2185" s="5" t="s">
        <v>2586</v>
      </c>
      <c r="D2185" s="5" t="str">
        <f>HYPERLINK(I2185, C2185)</f>
        <v>Маска для лица Бабушка Агафья</v>
      </c>
      <c r="E2185" s="5" t="s">
        <v>2305</v>
      </c>
      <c r="F2185" s="11" t="s">
        <v>6166</v>
      </c>
      <c r="G2185" s="6">
        <v>3151</v>
      </c>
      <c r="H2185" t="s">
        <v>2587</v>
      </c>
      <c r="I2185" t="str">
        <f>CONCATENATE("http://opt.sauna-shops.ru/549-10-recepty-babushki-agafi/",A2185,"-",H2185,".html")</f>
        <v>http://opt.sauna-shops.ru/549-10-recepty-babushki-agafi/1764-maska-dlya-lica-babushka-agafya.html</v>
      </c>
      <c r="J2185" s="2" t="str">
        <f t="shared" si="51"/>
        <v>http://opt.sauna-shops.ru/549-10-recepty-babushki-agafi/1764-maska-dlya-lica-babushka-agafya.html</v>
      </c>
      <c r="K2185" s="5"/>
    </row>
    <row r="2186" spans="1:11" x14ac:dyDescent="0.25">
      <c r="A2186" s="10">
        <v>1765</v>
      </c>
      <c r="B2186" s="5" t="s">
        <v>6058</v>
      </c>
      <c r="C2186" s="5" t="s">
        <v>2588</v>
      </c>
      <c r="D2186" s="5" t="str">
        <f>HYPERLINK(I2186, C2186)</f>
        <v>Пена для ванны</v>
      </c>
      <c r="E2186" s="5" t="s">
        <v>2305</v>
      </c>
      <c r="F2186" s="11" t="s">
        <v>6096</v>
      </c>
      <c r="G2186" s="6">
        <v>3163</v>
      </c>
      <c r="H2186" t="s">
        <v>2589</v>
      </c>
      <c r="I2186" t="str">
        <f>CONCATENATE("http://opt.sauna-shops.ru/549-10-recepty-babushki-agafi/",A2186,"-",H2186,".html")</f>
        <v>http://opt.sauna-shops.ru/549-10-recepty-babushki-agafi/1765-pena-dlya-vanny.html</v>
      </c>
      <c r="J2186" s="2" t="str">
        <f t="shared" si="51"/>
        <v>http://opt.sauna-shops.ru/549-10-recepty-babushki-agafi/1765-pena-dlya-vanny.html</v>
      </c>
      <c r="K2186" s="5"/>
    </row>
    <row r="2187" spans="1:11" x14ac:dyDescent="0.25">
      <c r="A2187" s="10">
        <v>1766</v>
      </c>
      <c r="B2187" s="5" t="s">
        <v>6058</v>
      </c>
      <c r="C2187" s="5" t="s">
        <v>2590</v>
      </c>
      <c r="D2187" s="5" t="str">
        <f>HYPERLINK(I2187, C2187)</f>
        <v>Бальзам для всех типов волос Придаёт пышность и блеск LAKTIMILK</v>
      </c>
      <c r="E2187" s="5" t="s">
        <v>2305</v>
      </c>
      <c r="F2187" s="11" t="s">
        <v>6096</v>
      </c>
      <c r="G2187" s="6">
        <v>3331</v>
      </c>
      <c r="H2187" t="s">
        <v>2591</v>
      </c>
      <c r="I2187" t="str">
        <f>CONCATENATE("http://opt.sauna-shops.ru/549-10-recepty-babushki-agafi/",A2187,"-",H2187,".html")</f>
        <v>http://opt.sauna-shops.ru/549-10-recepty-babushki-agafi/1766-balzam-dlya-vsekh-tipov-volos-pridayot-pyshnost-i-blesk-laktimilk.html</v>
      </c>
      <c r="J2187" s="2" t="str">
        <f t="shared" si="51"/>
        <v>http://opt.sauna-shops.ru/549-10-recepty-babushki-agafi/1766-balzam-dlya-vsekh-tipov-volos-pridayot-pyshnost-i-blesk-laktimilk.html</v>
      </c>
      <c r="K2187" s="5"/>
    </row>
    <row r="2188" spans="1:11" x14ac:dyDescent="0.25">
      <c r="A2188" s="10">
        <v>1767</v>
      </c>
      <c r="B2188" s="5" t="s">
        <v>6058</v>
      </c>
      <c r="C2188" s="5" t="s">
        <v>2592</v>
      </c>
      <c r="D2188" s="5" t="str">
        <f>HYPERLINK(I2188, C2188)</f>
        <v>Органическое масло авокадо (для шеи и декольте) OSH 0137</v>
      </c>
      <c r="E2188" s="5" t="s">
        <v>2305</v>
      </c>
      <c r="F2188" s="11" t="s">
        <v>6082</v>
      </c>
      <c r="G2188" s="6">
        <v>3359</v>
      </c>
      <c r="H2188" t="s">
        <v>2593</v>
      </c>
      <c r="I2188" t="str">
        <f>CONCATENATE("http://opt.sauna-shops.ru/549-10-recepty-babushki-agafi/",A2188,"-",H2188,".html")</f>
        <v>http://opt.sauna-shops.ru/549-10-recepty-babushki-agafi/1767-organicheskoe-maslo-avokado-dlya-shei-i-dekolte-osh-0137.html</v>
      </c>
      <c r="J2188" s="2" t="str">
        <f t="shared" si="51"/>
        <v>http://opt.sauna-shops.ru/549-10-recepty-babushki-agafi/1767-organicheskoe-maslo-avokado-dlya-shei-i-dekolte-osh-0137.html</v>
      </c>
      <c r="K2188" s="5"/>
    </row>
    <row r="2189" spans="1:11" x14ac:dyDescent="0.25">
      <c r="A2189" s="10">
        <v>1768</v>
      </c>
      <c r="B2189" s="5" t="s">
        <v>6058</v>
      </c>
      <c r="C2189" s="5" t="s">
        <v>2594</v>
      </c>
      <c r="D2189" s="5" t="str">
        <f>HYPERLINK(I2189, C2189)</f>
        <v>Органическое масло бабассу для тела 0281</v>
      </c>
      <c r="E2189" s="5" t="s">
        <v>2305</v>
      </c>
      <c r="F2189" s="11" t="s">
        <v>6250</v>
      </c>
      <c r="G2189" s="6">
        <v>3361</v>
      </c>
      <c r="H2189" t="s">
        <v>2595</v>
      </c>
      <c r="I2189" t="str">
        <f>CONCATENATE("http://opt.sauna-shops.ru/549-10-recepty-babushki-agafi/",A2189,"-",H2189,".html")</f>
        <v>http://opt.sauna-shops.ru/549-10-recepty-babushki-agafi/1768-organicheskoe-maslo-babassu-dlya-tela-0281.html</v>
      </c>
      <c r="J2189" s="2" t="str">
        <f t="shared" si="51"/>
        <v>http://opt.sauna-shops.ru/549-10-recepty-babushki-agafi/1768-organicheskoe-maslo-babassu-dlya-tela-0281.html</v>
      </c>
      <c r="K2189" s="5"/>
    </row>
    <row r="2190" spans="1:11" x14ac:dyDescent="0.25">
      <c r="A2190" s="10">
        <v>1769</v>
      </c>
      <c r="B2190" s="5" t="s">
        <v>6058</v>
      </c>
      <c r="C2190" s="5" t="s">
        <v>2596</v>
      </c>
      <c r="D2190" s="5" t="str">
        <f>HYPERLINK(I2190, C2190)</f>
        <v>Органическое масло бораго 2278</v>
      </c>
      <c r="E2190" s="5" t="s">
        <v>2305</v>
      </c>
      <c r="F2190" s="11" t="s">
        <v>6070</v>
      </c>
      <c r="G2190" s="6">
        <v>3362</v>
      </c>
      <c r="H2190" t="s">
        <v>2597</v>
      </c>
      <c r="I2190" t="str">
        <f>CONCATENATE("http://opt.sauna-shops.ru/549-10-recepty-babushki-agafi/",A2190,"-",H2190,".html")</f>
        <v>http://opt.sauna-shops.ru/549-10-recepty-babushki-agafi/1769-organicheskoe-maslo-borago-2278.html</v>
      </c>
      <c r="J2190" s="2" t="str">
        <f t="shared" si="51"/>
        <v>http://opt.sauna-shops.ru/549-10-recepty-babushki-agafi/1769-organicheskoe-maslo-borago-2278.html</v>
      </c>
      <c r="K2190" s="5"/>
    </row>
    <row r="2191" spans="1:11" x14ac:dyDescent="0.25">
      <c r="A2191" s="10">
        <v>1770</v>
      </c>
      <c r="B2191" s="5" t="s">
        <v>6058</v>
      </c>
      <c r="C2191" s="5" t="s">
        <v>2598</v>
      </c>
      <c r="D2191" s="5" t="str">
        <f>HYPERLINK(I2191, C2191)</f>
        <v>Органическое масло бурити для тела 0687</v>
      </c>
      <c r="E2191" s="5" t="s">
        <v>2305</v>
      </c>
      <c r="F2191" s="11" t="s">
        <v>6064</v>
      </c>
      <c r="G2191" s="6">
        <v>3363</v>
      </c>
      <c r="H2191" t="s">
        <v>2599</v>
      </c>
      <c r="I2191" t="str">
        <f>CONCATENATE("http://opt.sauna-shops.ru/549-10-recepty-babushki-agafi/",A2191,"-",H2191,".html")</f>
        <v>http://opt.sauna-shops.ru/549-10-recepty-babushki-agafi/1770-organicheskoe-maslo-buriti-dlya-tela-0687.html</v>
      </c>
      <c r="J2191" s="2" t="str">
        <f t="shared" si="51"/>
        <v>http://opt.sauna-shops.ru/549-10-recepty-babushki-agafi/1770-organicheskoe-maslo-buriti-dlya-tela-0687.html</v>
      </c>
      <c r="K2191" s="5"/>
    </row>
    <row r="2192" spans="1:11" x14ac:dyDescent="0.25">
      <c r="A2192" s="10">
        <v>1771</v>
      </c>
      <c r="B2192" s="5" t="s">
        <v>6058</v>
      </c>
      <c r="C2192" s="5" t="s">
        <v>2600</v>
      </c>
      <c r="D2192" s="5" t="str">
        <f>HYPERLINK(I2192, C2192)</f>
        <v>Органическое масло жожоба 0106</v>
      </c>
      <c r="E2192" s="5" t="s">
        <v>2305</v>
      </c>
      <c r="F2192" s="11" t="s">
        <v>6072</v>
      </c>
      <c r="G2192" s="6">
        <v>3364</v>
      </c>
      <c r="H2192" t="s">
        <v>2601</v>
      </c>
      <c r="I2192" t="str">
        <f>CONCATENATE("http://opt.sauna-shops.ru/549-10-recepty-babushki-agafi/",A2192,"-",H2192,".html")</f>
        <v>http://opt.sauna-shops.ru/549-10-recepty-babushki-agafi/1771-organicheskoe-maslo-zhozhoba-0106.html</v>
      </c>
      <c r="J2192" s="2" t="str">
        <f t="shared" si="51"/>
        <v>http://opt.sauna-shops.ru/549-10-recepty-babushki-agafi/1771-organicheskoe-maslo-zhozhoba-0106.html</v>
      </c>
      <c r="K2192" s="5"/>
    </row>
    <row r="2193" spans="1:11" x14ac:dyDescent="0.25">
      <c r="A2193" s="10">
        <v>1772</v>
      </c>
      <c r="B2193" s="5" t="s">
        <v>6058</v>
      </c>
      <c r="C2193" s="5" t="s">
        <v>2602</v>
      </c>
      <c r="D2193" s="5" t="str">
        <f>HYPERLINK(I2193, C2193)</f>
        <v>Органическое масло зеленого кофе (тонус кожи) 0113</v>
      </c>
      <c r="E2193" s="5" t="s">
        <v>2305</v>
      </c>
      <c r="F2193" s="11" t="s">
        <v>6073</v>
      </c>
      <c r="G2193" s="6">
        <v>3365</v>
      </c>
      <c r="H2193" t="s">
        <v>2603</v>
      </c>
      <c r="I2193" t="str">
        <f>CONCATENATE("http://opt.sauna-shops.ru/549-10-recepty-babushki-agafi/",A2193,"-",H2193,".html")</f>
        <v>http://opt.sauna-shops.ru/549-10-recepty-babushki-agafi/1772-organicheskoe-maslo-zelenogo-kofe-tonus-kozhi-0113.html</v>
      </c>
      <c r="J2193" s="2" t="str">
        <f t="shared" si="51"/>
        <v>http://opt.sauna-shops.ru/549-10-recepty-babushki-agafi/1772-organicheskoe-maslo-zelenogo-kofe-tonus-kozhi-0113.html</v>
      </c>
      <c r="K2193" s="5"/>
    </row>
    <row r="2194" spans="1:11" x14ac:dyDescent="0.25">
      <c r="A2194" s="10">
        <v>1773</v>
      </c>
      <c r="B2194" s="5" t="s">
        <v>6058</v>
      </c>
      <c r="C2194" s="5" t="s">
        <v>2604</v>
      </c>
      <c r="D2194" s="5" t="str">
        <f>HYPERLINK(I2194, C2194)</f>
        <v>Органическое масло манго для тела (витамины для кожи) 0601</v>
      </c>
      <c r="E2194" s="5" t="s">
        <v>2305</v>
      </c>
      <c r="F2194" s="11" t="s">
        <v>6250</v>
      </c>
      <c r="G2194" s="6">
        <v>3366</v>
      </c>
      <c r="H2194" t="s">
        <v>2605</v>
      </c>
      <c r="I2194" t="str">
        <f>CONCATENATE("http://opt.sauna-shops.ru/549-10-recepty-babushki-agafi/",A2194,"-",H2194,".html")</f>
        <v>http://opt.sauna-shops.ru/549-10-recepty-babushki-agafi/1773-organicheskoe-maslo-mango-dlya-tela-vitaminy-dlya-kozhi-0601.html</v>
      </c>
      <c r="J2194" s="2" t="str">
        <f t="shared" si="51"/>
        <v>http://opt.sauna-shops.ru/549-10-recepty-babushki-agafi/1773-organicheskoe-maslo-mango-dlya-tela-vitaminy-dlya-kozhi-0601.html</v>
      </c>
      <c r="K2194" s="5"/>
    </row>
    <row r="2195" spans="1:11" x14ac:dyDescent="0.25">
      <c r="A2195" s="10">
        <v>1774</v>
      </c>
      <c r="B2195" s="5" t="s">
        <v>6058</v>
      </c>
      <c r="C2195" s="5" t="s">
        <v>2606</v>
      </c>
      <c r="D2195" s="5" t="str">
        <f>HYPERLINK(I2195, C2195)</f>
        <v>Органическое масло маракуйи (витамины для кожи) 0120</v>
      </c>
      <c r="E2195" s="5" t="s">
        <v>2305</v>
      </c>
      <c r="F2195" s="11" t="s">
        <v>6063</v>
      </c>
      <c r="G2195" s="6">
        <v>3519</v>
      </c>
      <c r="H2195" t="s">
        <v>2607</v>
      </c>
      <c r="I2195" t="str">
        <f>CONCATENATE("http://opt.sauna-shops.ru/549-10-recepty-babushki-agafi/",A2195,"-",H2195,".html")</f>
        <v>http://opt.sauna-shops.ru/549-10-recepty-babushki-agafi/1774-organicheskoe-maslo-marakuji-vitaminy-dlya-kozhi-0120.html</v>
      </c>
      <c r="J2195" s="2" t="str">
        <f t="shared" si="51"/>
        <v>http://opt.sauna-shops.ru/549-10-recepty-babushki-agafi/1774-organicheskoe-maslo-marakuji-vitaminy-dlya-kozhi-0120.html</v>
      </c>
      <c r="K2195" s="5"/>
    </row>
    <row r="2196" spans="1:11" x14ac:dyDescent="0.25">
      <c r="A2196" s="10">
        <v>1775</v>
      </c>
      <c r="B2196" s="5" t="s">
        <v>6058</v>
      </c>
      <c r="C2196" s="5" t="s">
        <v>2608</v>
      </c>
      <c r="D2196" s="5" t="str">
        <f>HYPERLINK(I2196, C2196)</f>
        <v>Органическое масло миндаля для рук и ногтей 0144</v>
      </c>
      <c r="E2196" s="5" t="s">
        <v>2305</v>
      </c>
      <c r="F2196" s="11" t="s">
        <v>6082</v>
      </c>
      <c r="G2196" s="6">
        <v>3367</v>
      </c>
      <c r="H2196" t="s">
        <v>2609</v>
      </c>
      <c r="I2196" t="str">
        <f>CONCATENATE("http://opt.sauna-shops.ru/549-10-recepty-babushki-agafi/",A2196,"-",H2196,".html")</f>
        <v>http://opt.sauna-shops.ru/549-10-recepty-babushki-agafi/1775-organicheskoe-maslo-mindalya-dlya-ruk-i-nogtej-0144.html</v>
      </c>
      <c r="J2196" s="2" t="str">
        <f t="shared" si="51"/>
        <v>http://opt.sauna-shops.ru/549-10-recepty-babushki-agafi/1775-organicheskoe-maslo-mindalya-dlya-ruk-i-nogtej-0144.html</v>
      </c>
      <c r="K2196" s="5"/>
    </row>
    <row r="2197" spans="1:11" x14ac:dyDescent="0.25">
      <c r="A2197" s="10">
        <v>1776</v>
      </c>
      <c r="B2197" s="5" t="s">
        <v>6058</v>
      </c>
      <c r="C2197" s="5" t="s">
        <v>2610</v>
      </c>
      <c r="D2197" s="5" t="str">
        <f>HYPERLINK(I2197, C2197)</f>
        <v>Органическое масло ним для сухой кожи ног</v>
      </c>
      <c r="E2197" s="5" t="s">
        <v>2305</v>
      </c>
      <c r="F2197" s="11" t="s">
        <v>6075</v>
      </c>
      <c r="G2197" s="6">
        <v>3369</v>
      </c>
      <c r="H2197" t="s">
        <v>2611</v>
      </c>
      <c r="I2197" t="str">
        <f>CONCATENATE("http://opt.sauna-shops.ru/549-10-recepty-babushki-agafi/",A2197,"-",H2197,".html")</f>
        <v>http://opt.sauna-shops.ru/549-10-recepty-babushki-agafi/1776-organicheskoe-maslo-nim-dlya-sukhoj-kozhi-nog.html</v>
      </c>
      <c r="J2197" s="2" t="str">
        <f t="shared" si="51"/>
        <v>http://opt.sauna-shops.ru/549-10-recepty-babushki-agafi/1776-organicheskoe-maslo-nim-dlya-sukhoj-kozhi-nog.html</v>
      </c>
      <c r="K2197" s="5"/>
    </row>
    <row r="2198" spans="1:11" x14ac:dyDescent="0.25">
      <c r="A2198" s="10">
        <v>1777</v>
      </c>
      <c r="B2198" s="5" t="s">
        <v>6058</v>
      </c>
      <c r="C2198" s="5" t="s">
        <v>2612</v>
      </c>
      <c r="D2198" s="5" t="str">
        <f>HYPERLINK(I2198, C2198)</f>
        <v>Органическое масло сасанквы укрепление и рост волос 0182</v>
      </c>
      <c r="E2198" s="5" t="s">
        <v>2305</v>
      </c>
      <c r="F2198" s="11" t="s">
        <v>6063</v>
      </c>
      <c r="G2198" s="6">
        <v>3370</v>
      </c>
      <c r="H2198" t="s">
        <v>2613</v>
      </c>
      <c r="I2198" t="str">
        <f>CONCATENATE("http://opt.sauna-shops.ru/549-10-recepty-babushki-agafi/",A2198,"-",H2198,".html")</f>
        <v>http://opt.sauna-shops.ru/549-10-recepty-babushki-agafi/1777-organicheskoe-maslo-sasankvy-ukreplenie-i-rost-volos-0182.html</v>
      </c>
      <c r="J2198" s="2" t="str">
        <f t="shared" si="51"/>
        <v>http://opt.sauna-shops.ru/549-10-recepty-babushki-agafi/1777-organicheskoe-maslo-sasankvy-ukreplenie-i-rost-volos-0182.html</v>
      </c>
      <c r="K2198" s="5"/>
    </row>
    <row r="2199" spans="1:11" x14ac:dyDescent="0.25">
      <c r="A2199" s="10">
        <v>1778</v>
      </c>
      <c r="B2199" s="5" t="s">
        <v>6058</v>
      </c>
      <c r="C2199" s="5" t="s">
        <v>2614</v>
      </c>
      <c r="D2199" s="5" t="str">
        <f>HYPERLINK(I2199, C2199)</f>
        <v>Бальзам-активатор роста волос 31985</v>
      </c>
      <c r="E2199" s="5" t="s">
        <v>2305</v>
      </c>
      <c r="F2199" s="11" t="s">
        <v>6179</v>
      </c>
      <c r="G2199" s="6">
        <v>3413</v>
      </c>
      <c r="H2199" t="s">
        <v>2615</v>
      </c>
      <c r="I2199" t="str">
        <f>CONCATENATE("http://opt.sauna-shops.ru/549-10-recepty-babushki-agafi/",A2199,"-",H2199,".html")</f>
        <v>http://opt.sauna-shops.ru/549-10-recepty-babushki-agafi/1778-balzam-aktivator-rosta-volos-31985.html</v>
      </c>
      <c r="J2199" s="2" t="str">
        <f t="shared" si="51"/>
        <v>http://opt.sauna-shops.ru/549-10-recepty-babushki-agafi/1778-balzam-aktivator-rosta-volos-31985.html</v>
      </c>
      <c r="K2199" s="5"/>
    </row>
    <row r="2200" spans="1:11" x14ac:dyDescent="0.25">
      <c r="A2200" s="10">
        <v>1779</v>
      </c>
      <c r="B2200" s="5" t="s">
        <v>6058</v>
      </c>
      <c r="C2200" s="5" t="s">
        <v>2616</v>
      </c>
      <c r="D2200" s="5" t="str">
        <f>HYPERLINK(I2200, C2200)</f>
        <v>Бальзам-питание для волос на органических минералах 31992</v>
      </c>
      <c r="E2200" s="5" t="s">
        <v>2305</v>
      </c>
      <c r="F2200" s="11" t="s">
        <v>6179</v>
      </c>
      <c r="G2200" s="6">
        <v>3414</v>
      </c>
      <c r="H2200" t="s">
        <v>2617</v>
      </c>
      <c r="I2200" t="str">
        <f>CONCATENATE("http://opt.sauna-shops.ru/549-10-recepty-babushki-agafi/",A2200,"-",H2200,".html")</f>
        <v>http://opt.sauna-shops.ru/549-10-recepty-babushki-agafi/1779-balzam-pitanie-dlya-volos-na-organicheskikh-mineralakh-31992.html</v>
      </c>
      <c r="J2200" s="2" t="str">
        <f t="shared" si="51"/>
        <v>http://opt.sauna-shops.ru/549-10-recepty-babushki-agafi/1779-balzam-pitanie-dlya-volos-na-organicheskikh-mineralakh-31992.html</v>
      </c>
      <c r="K2200" s="5"/>
    </row>
    <row r="2201" spans="1:11" x14ac:dyDescent="0.25">
      <c r="A2201" s="10">
        <v>1780</v>
      </c>
      <c r="B2201" s="5" t="s">
        <v>6058</v>
      </c>
      <c r="C2201" s="5" t="s">
        <v>2618</v>
      </c>
      <c r="D2201" s="5" t="str">
        <f>HYPERLINK(I2201, C2201)</f>
        <v>Маска-пилинг для лица тонизирующая 31251</v>
      </c>
      <c r="E2201" s="5" t="s">
        <v>2305</v>
      </c>
      <c r="F2201" s="11" t="s">
        <v>6180</v>
      </c>
      <c r="G2201" s="6">
        <v>3416</v>
      </c>
      <c r="H2201" t="s">
        <v>2619</v>
      </c>
      <c r="I2201" t="str">
        <f>CONCATENATE("http://opt.sauna-shops.ru/549-10-recepty-babushki-agafi/",A2201,"-",H2201,".html")</f>
        <v>http://opt.sauna-shops.ru/549-10-recepty-babushki-agafi/1780-maska-piling-dlya-lica-toniziruyushhaya-31251.html</v>
      </c>
      <c r="J2201" s="2" t="str">
        <f t="shared" si="51"/>
        <v>http://opt.sauna-shops.ru/549-10-recepty-babushki-agafi/1780-maska-piling-dlya-lica-toniziruyushhaya-31251.html</v>
      </c>
      <c r="K2201" s="5"/>
    </row>
    <row r="2202" spans="1:11" x14ac:dyDescent="0.25">
      <c r="A2202" s="10">
        <v>1781</v>
      </c>
      <c r="B2202" s="5" t="s">
        <v>6058</v>
      </c>
      <c r="C2202" s="5" t="s">
        <v>2620</v>
      </c>
      <c r="D2202" s="5" t="str">
        <f>HYPERLINK(I2202, C2202)</f>
        <v>Семисильная маска для волос 31855</v>
      </c>
      <c r="E2202" s="5" t="s">
        <v>2305</v>
      </c>
      <c r="F2202" s="11" t="s">
        <v>6179</v>
      </c>
      <c r="G2202" s="6">
        <v>3417</v>
      </c>
      <c r="H2202" t="s">
        <v>2621</v>
      </c>
      <c r="I2202" t="str">
        <f>CONCATENATE("http://opt.sauna-shops.ru/549-10-recepty-babushki-agafi/",A2202,"-",H2202,".html")</f>
        <v>http://opt.sauna-shops.ru/549-10-recepty-babushki-agafi/1781-semisilnaya-maska-dlya-volos-31855.html</v>
      </c>
      <c r="J2202" s="2" t="str">
        <f t="shared" si="51"/>
        <v>http://opt.sauna-shops.ru/549-10-recepty-babushki-agafi/1781-semisilnaya-maska-dlya-volos-31855.html</v>
      </c>
      <c r="K2202" s="5"/>
    </row>
    <row r="2203" spans="1:11" x14ac:dyDescent="0.25">
      <c r="A2203" s="10">
        <v>1782</v>
      </c>
      <c r="B2203" s="5" t="s">
        <v>6058</v>
      </c>
      <c r="C2203" s="5" t="s">
        <v>2622</v>
      </c>
      <c r="D2203" s="5" t="str">
        <f>HYPERLINK(I2203, C2203)</f>
        <v>Восстанавливащая экспресс-маска для волос 31817</v>
      </c>
      <c r="E2203" s="5" t="s">
        <v>2305</v>
      </c>
      <c r="F2203" s="11" t="s">
        <v>6179</v>
      </c>
      <c r="G2203" s="6">
        <v>3418</v>
      </c>
      <c r="H2203" t="s">
        <v>2623</v>
      </c>
      <c r="I2203" t="str">
        <f>CONCATENATE("http://opt.sauna-shops.ru/549-10-recepty-babushki-agafi/",A2203,"-",H2203,".html")</f>
        <v>http://opt.sauna-shops.ru/549-10-recepty-babushki-agafi/1782-vosstanavlivashhaya-ekspress-maska-dlya-volos-31817.html</v>
      </c>
      <c r="J2203" s="2" t="str">
        <f t="shared" si="51"/>
        <v>http://opt.sauna-shops.ru/549-10-recepty-babushki-agafi/1782-vosstanavlivashhaya-ekspress-maska-dlya-volos-31817.html</v>
      </c>
      <c r="K2203" s="5"/>
    </row>
    <row r="2204" spans="1:11" x14ac:dyDescent="0.25">
      <c r="A2204" s="10">
        <v>1783</v>
      </c>
      <c r="B2204" s="5" t="s">
        <v>6058</v>
      </c>
      <c r="C2204" s="5" t="s">
        <v>2624</v>
      </c>
      <c r="D2204" s="5" t="str">
        <f>HYPERLINK(I2204, C2204)</f>
        <v>Дегтярная очищающая маска для лица (для парной) 31220</v>
      </c>
      <c r="E2204" s="5" t="s">
        <v>2305</v>
      </c>
      <c r="F2204" s="11" t="s">
        <v>6180</v>
      </c>
      <c r="G2204" s="6">
        <v>3419</v>
      </c>
      <c r="H2204" t="s">
        <v>2625</v>
      </c>
      <c r="I2204" t="str">
        <f>CONCATENATE("http://opt.sauna-shops.ru/549-10-recepty-babushki-agafi/",A2204,"-",H2204,".html")</f>
        <v>http://opt.sauna-shops.ru/549-10-recepty-babushki-agafi/1783-degtyarnaya-ochishhayushhaya-maska-dlya-lica-dlya-parnoj-31220.html</v>
      </c>
      <c r="J2204" s="2" t="str">
        <f t="shared" si="51"/>
        <v>http://opt.sauna-shops.ru/549-10-recepty-babushki-agafi/1783-degtyarnaya-ochishhayushhaya-maska-dlya-lica-dlya-parnoj-31220.html</v>
      </c>
      <c r="K2204" s="5"/>
    </row>
    <row r="2205" spans="1:11" x14ac:dyDescent="0.25">
      <c r="A2205" s="10">
        <v>1784</v>
      </c>
      <c r="B2205" s="5" t="s">
        <v>6058</v>
      </c>
      <c r="C2205" s="5" t="s">
        <v>2626</v>
      </c>
      <c r="D2205" s="5" t="str">
        <f>HYPERLINK(I2205, C2205)</f>
        <v>Витаминная фитоактивная маска для лиц 31244</v>
      </c>
      <c r="E2205" s="5" t="s">
        <v>2305</v>
      </c>
      <c r="F2205" s="11" t="s">
        <v>6181</v>
      </c>
      <c r="G2205" s="6">
        <v>3420</v>
      </c>
      <c r="H2205" t="s">
        <v>2627</v>
      </c>
      <c r="I2205" t="str">
        <f>CONCATENATE("http://opt.sauna-shops.ru/549-10-recepty-babushki-agafi/",A2205,"-",H2205,".html")</f>
        <v>http://opt.sauna-shops.ru/549-10-recepty-babushki-agafi/1784-vitaminnaya-fitoaktivnaya-maska-dlya-lic-31244.html</v>
      </c>
      <c r="J2205" s="2" t="str">
        <f t="shared" si="51"/>
        <v>http://opt.sauna-shops.ru/549-10-recepty-babushki-agafi/1784-vitaminnaya-fitoaktivnaya-maska-dlya-lic-31244.html</v>
      </c>
      <c r="K2205" s="5"/>
    </row>
    <row r="2206" spans="1:11" x14ac:dyDescent="0.25">
      <c r="A2206" s="10">
        <v>1785</v>
      </c>
      <c r="B2206" s="5" t="s">
        <v>6058</v>
      </c>
      <c r="C2206" s="5" t="s">
        <v>2628</v>
      </c>
      <c r="D2206" s="5" t="str">
        <f>HYPERLINK(I2206, C2206)</f>
        <v>Даурская маска для лица успокаивающая 31299</v>
      </c>
      <c r="E2206" s="5" t="s">
        <v>2305</v>
      </c>
      <c r="F2206" s="11" t="s">
        <v>6180</v>
      </c>
      <c r="G2206" s="6">
        <v>3421</v>
      </c>
      <c r="H2206" t="s">
        <v>2629</v>
      </c>
      <c r="I2206" t="str">
        <f>CONCATENATE("http://opt.sauna-shops.ru/549-10-recepty-babushki-agafi/",A2206,"-",H2206,".html")</f>
        <v>http://opt.sauna-shops.ru/549-10-recepty-babushki-agafi/1785-daurskaya-maska-dlya-lica-uspokaivayushhaya-31299.html</v>
      </c>
      <c r="J2206" s="2" t="str">
        <f t="shared" si="51"/>
        <v>http://opt.sauna-shops.ru/549-10-recepty-babushki-agafi/1785-daurskaya-maska-dlya-lica-uspokaivayushhaya-31299.html</v>
      </c>
      <c r="K2206" s="5"/>
    </row>
    <row r="2207" spans="1:11" x14ac:dyDescent="0.25">
      <c r="A2207" s="10">
        <v>1786</v>
      </c>
      <c r="B2207" s="5" t="s">
        <v>6058</v>
      </c>
      <c r="C2207" s="5" t="s">
        <v>2630</v>
      </c>
      <c r="D2207" s="5" t="str">
        <f>HYPERLINK(I2207, C2207)</f>
        <v>Голубая очищающая маска для лица на васильковой воде 31213</v>
      </c>
      <c r="E2207" s="5" t="s">
        <v>2305</v>
      </c>
      <c r="F2207" s="11" t="s">
        <v>6180</v>
      </c>
      <c r="G2207" s="6">
        <v>3422</v>
      </c>
      <c r="H2207" t="s">
        <v>2631</v>
      </c>
      <c r="I2207" t="str">
        <f>CONCATENATE("http://opt.sauna-shops.ru/549-10-recepty-babushki-agafi/",A2207,"-",H2207,".html")</f>
        <v>http://opt.sauna-shops.ru/549-10-recepty-babushki-agafi/1786-golubaya-ochishhayushhaya-maska-dlya-lica-na-vasilkovoj-vode-31213.html</v>
      </c>
      <c r="J2207" s="2" t="str">
        <f t="shared" si="51"/>
        <v>http://opt.sauna-shops.ru/549-10-recepty-babushki-agafi/1786-golubaya-ochishhayushhaya-maska-dlya-lica-na-vasilkovoj-vode-31213.html</v>
      </c>
      <c r="K2207" s="5"/>
    </row>
    <row r="2208" spans="1:11" x14ac:dyDescent="0.25">
      <c r="A2208" s="10">
        <v>1787</v>
      </c>
      <c r="B2208" s="5" t="s">
        <v>6058</v>
      </c>
      <c r="C2208" s="5" t="s">
        <v>2632</v>
      </c>
      <c r="D2208" s="5" t="str">
        <f>HYPERLINK(I2208, C2208)</f>
        <v>Омолаживающая маска для лица  на  лосином молоке  31237</v>
      </c>
      <c r="E2208" s="5" t="s">
        <v>2305</v>
      </c>
      <c r="F2208" s="11" t="s">
        <v>6180</v>
      </c>
      <c r="G2208" s="6">
        <v>3423</v>
      </c>
      <c r="H2208" t="s">
        <v>2633</v>
      </c>
      <c r="I2208" t="str">
        <f>CONCATENATE("http://opt.sauna-shops.ru/549-10-recepty-babushki-agafi/",A2208,"-",H2208,".html")</f>
        <v>http://opt.sauna-shops.ru/549-10-recepty-babushki-agafi/1787-omolazhivayushhaya-maska-dlya-lica-na-losinom-moloke-31237.html</v>
      </c>
      <c r="J2208" s="2" t="str">
        <f t="shared" si="51"/>
        <v>http://opt.sauna-shops.ru/549-10-recepty-babushki-agafi/1787-omolazhivayushhaya-maska-dlya-lica-na-losinom-moloke-31237.html</v>
      </c>
      <c r="K2208" s="5"/>
    </row>
    <row r="2209" spans="1:11" x14ac:dyDescent="0.25">
      <c r="A2209" s="10">
        <v>1788</v>
      </c>
      <c r="B2209" s="5" t="s">
        <v>6058</v>
      </c>
      <c r="C2209" s="5" t="s">
        <v>2634</v>
      </c>
      <c r="D2209" s="5" t="str">
        <f>HYPERLINK(I2209, C2209)</f>
        <v>Экспресс маска для лица Освежающая 31305</v>
      </c>
      <c r="E2209" s="5" t="s">
        <v>2305</v>
      </c>
      <c r="F2209" s="11" t="s">
        <v>6180</v>
      </c>
      <c r="G2209" s="6">
        <v>3424</v>
      </c>
      <c r="H2209" t="s">
        <v>2635</v>
      </c>
      <c r="I2209" t="str">
        <f>CONCATENATE("http://opt.sauna-shops.ru/549-10-recepty-babushki-agafi/",A2209,"-",H2209,".html")</f>
        <v>http://opt.sauna-shops.ru/549-10-recepty-babushki-agafi/1788-ekspress-maska-dlya-lica-osvezhayushhaya-31305.html</v>
      </c>
      <c r="J2209" s="2" t="str">
        <f t="shared" si="51"/>
        <v>http://opt.sauna-shops.ru/549-10-recepty-babushki-agafi/1788-ekspress-maska-dlya-lica-osvezhayushhaya-31305.html</v>
      </c>
      <c r="K2209" s="5"/>
    </row>
    <row r="2210" spans="1:11" x14ac:dyDescent="0.25">
      <c r="A2210" s="10">
        <v>1789</v>
      </c>
      <c r="B2210" s="5" t="s">
        <v>6058</v>
      </c>
      <c r="C2210" s="5" t="s">
        <v>2636</v>
      </c>
      <c r="D2210" s="5" t="str">
        <f>HYPERLINK(I2210, C2210)</f>
        <v>Горячая маска для тела  Антицеллюлитная 31657</v>
      </c>
      <c r="E2210" s="5" t="s">
        <v>2305</v>
      </c>
      <c r="F2210" s="11" t="s">
        <v>6110</v>
      </c>
      <c r="G2210" s="6">
        <v>3425</v>
      </c>
      <c r="H2210" t="s">
        <v>2637</v>
      </c>
      <c r="I2210" t="str">
        <f>CONCATENATE("http://opt.sauna-shops.ru/549-10-recepty-babushki-agafi/",A2210,"-",H2210,".html")</f>
        <v>http://opt.sauna-shops.ru/549-10-recepty-babushki-agafi/1789-goryachaya-maska-dlya-tela-anticellyulitnaya-31657.html</v>
      </c>
      <c r="J2210" s="2" t="str">
        <f t="shared" si="51"/>
        <v>http://opt.sauna-shops.ru/549-10-recepty-babushki-agafi/1789-goryachaya-maska-dlya-tela-anticellyulitnaya-31657.html</v>
      </c>
      <c r="K2210" s="5"/>
    </row>
    <row r="2211" spans="1:11" x14ac:dyDescent="0.25">
      <c r="A2211" s="10">
        <v>1790</v>
      </c>
      <c r="B2211" s="5" t="s">
        <v>6058</v>
      </c>
      <c r="C2211" s="5" t="s">
        <v>2638</v>
      </c>
      <c r="D2211" s="5" t="str">
        <f>HYPERLINK(I2211, C2211)</f>
        <v>Термально-иловая маска для тела  для глубокого очищения 31558</v>
      </c>
      <c r="E2211" s="5" t="s">
        <v>2305</v>
      </c>
      <c r="F2211" s="11" t="s">
        <v>6182</v>
      </c>
      <c r="G2211" s="6">
        <v>3426</v>
      </c>
      <c r="H2211" t="s">
        <v>2639</v>
      </c>
      <c r="I2211" t="str">
        <f>CONCATENATE("http://opt.sauna-shops.ru/549-10-recepty-babushki-agafi/",A2211,"-",H2211,".html")</f>
        <v>http://opt.sauna-shops.ru/549-10-recepty-babushki-agafi/1790-termalno-ilovaya-maska-dlya-tela-dlya-glubokogo-ochishheniya-31558.html</v>
      </c>
      <c r="J2211" s="2" t="str">
        <f t="shared" si="51"/>
        <v>http://opt.sauna-shops.ru/549-10-recepty-babushki-agafi/1790-termalno-ilovaya-maska-dlya-tela-dlya-glubokogo-ochishheniya-31558.html</v>
      </c>
      <c r="K2211" s="5"/>
    </row>
    <row r="2212" spans="1:11" x14ac:dyDescent="0.25">
      <c r="A2212" s="10">
        <v>1791</v>
      </c>
      <c r="B2212" s="5" t="s">
        <v>6058</v>
      </c>
      <c r="C2212" s="5" t="s">
        <v>2640</v>
      </c>
      <c r="D2212" s="5" t="str">
        <f>HYPERLINK(I2212, C2212)</f>
        <v>Маска-уход для волос Моментальная 31831</v>
      </c>
      <c r="E2212" s="5" t="s">
        <v>2305</v>
      </c>
      <c r="F2212" s="11" t="s">
        <v>6179</v>
      </c>
      <c r="G2212" s="6">
        <v>3431</v>
      </c>
      <c r="H2212" t="s">
        <v>2641</v>
      </c>
      <c r="I2212" t="str">
        <f>CONCATENATE("http://opt.sauna-shops.ru/549-10-recepty-babushki-agafi/",A2212,"-",H2212,".html")</f>
        <v>http://opt.sauna-shops.ru/549-10-recepty-babushki-agafi/1791-maska-ukhod-dlya-volos-momentalnaya-31831.html</v>
      </c>
      <c r="J2212" s="2" t="str">
        <f t="shared" si="51"/>
        <v>http://opt.sauna-shops.ru/549-10-recepty-babushki-agafi/1791-maska-ukhod-dlya-volos-momentalnaya-31831.html</v>
      </c>
      <c r="K2212" s="5"/>
    </row>
    <row r="2213" spans="1:11" x14ac:dyDescent="0.25">
      <c r="A2213" s="10">
        <v>1792</v>
      </c>
      <c r="B2213" s="5" t="s">
        <v>6058</v>
      </c>
      <c r="C2213" s="5" t="s">
        <v>2642</v>
      </c>
      <c r="D2213" s="5" t="str">
        <f>HYPERLINK(I2213, C2213)</f>
        <v>Пилинг для ног Обновляющий 31527</v>
      </c>
      <c r="E2213" s="5" t="s">
        <v>2305</v>
      </c>
      <c r="F2213" s="11" t="s">
        <v>6179</v>
      </c>
      <c r="G2213" s="6">
        <v>3432</v>
      </c>
      <c r="H2213" t="s">
        <v>2643</v>
      </c>
      <c r="I2213" t="str">
        <f>CONCATENATE("http://opt.sauna-shops.ru/549-10-recepty-babushki-agafi/",A2213,"-",H2213,".html")</f>
        <v>http://opt.sauna-shops.ru/549-10-recepty-babushki-agafi/1792-piling-dlya-nog-obnovlyayushhij-31527.html</v>
      </c>
      <c r="J2213" s="2" t="str">
        <f t="shared" si="51"/>
        <v>http://opt.sauna-shops.ru/549-10-recepty-babushki-agafi/1792-piling-dlya-nog-obnovlyayushhij-31527.html</v>
      </c>
      <c r="K2213" s="5"/>
    </row>
    <row r="2214" spans="1:11" x14ac:dyDescent="0.25">
      <c r="A2214" s="10">
        <v>1793</v>
      </c>
      <c r="B2214" s="5" t="s">
        <v>6058</v>
      </c>
      <c r="C2214" s="5" t="s">
        <v>2644</v>
      </c>
      <c r="D2214" s="5" t="str">
        <f>HYPERLINK(I2214, C2214)</f>
        <v>Пилинг для ног от мозолей 31534</v>
      </c>
      <c r="E2214" s="5" t="s">
        <v>2305</v>
      </c>
      <c r="F2214" s="11" t="s">
        <v>6179</v>
      </c>
      <c r="G2214" s="6">
        <v>3433</v>
      </c>
      <c r="H2214" t="s">
        <v>2645</v>
      </c>
      <c r="I2214" t="str">
        <f>CONCATENATE("http://opt.sauna-shops.ru/549-10-recepty-babushki-agafi/",A2214,"-",H2214,".html")</f>
        <v>http://opt.sauna-shops.ru/549-10-recepty-babushki-agafi/1793-piling-dlya-nog-ot-mozolej-31534.html</v>
      </c>
      <c r="J2214" s="2" t="str">
        <f t="shared" si="51"/>
        <v>http://opt.sauna-shops.ru/549-10-recepty-babushki-agafi/1793-piling-dlya-nog-ot-mozolej-31534.html</v>
      </c>
      <c r="K2214" s="5"/>
    </row>
    <row r="2215" spans="1:11" x14ac:dyDescent="0.25">
      <c r="A2215" s="10">
        <v>1794</v>
      </c>
      <c r="B2215" s="5" t="s">
        <v>6058</v>
      </c>
      <c r="C2215" s="5" t="s">
        <v>2646</v>
      </c>
      <c r="D2215" s="5" t="str">
        <f>HYPERLINK(I2215, C2215)</f>
        <v>Пилинг для ног смягчающий 31510</v>
      </c>
      <c r="E2215" s="5" t="s">
        <v>2305</v>
      </c>
      <c r="F2215" s="11" t="s">
        <v>6179</v>
      </c>
      <c r="G2215" s="6">
        <v>3434</v>
      </c>
      <c r="H2215" t="s">
        <v>2647</v>
      </c>
      <c r="I2215" t="str">
        <f>CONCATENATE("http://opt.sauna-shops.ru/549-10-recepty-babushki-agafi/",A2215,"-",H2215,".html")</f>
        <v>http://opt.sauna-shops.ru/549-10-recepty-babushki-agafi/1794-piling-dlya-nog-smyagchayushhij-31510.html</v>
      </c>
      <c r="J2215" s="2" t="str">
        <f t="shared" si="51"/>
        <v>http://opt.sauna-shops.ru/549-10-recepty-babushki-agafi/1794-piling-dlya-nog-smyagchayushhij-31510.html</v>
      </c>
      <c r="K2215" s="5"/>
    </row>
    <row r="2216" spans="1:11" x14ac:dyDescent="0.25">
      <c r="A2216" s="10">
        <v>1795</v>
      </c>
      <c r="B2216" s="5" t="s">
        <v>6058</v>
      </c>
      <c r="C2216" s="5" t="s">
        <v>2648</v>
      </c>
      <c r="D2216" s="5" t="str">
        <f>HYPERLINK(I2216, C2216)</f>
        <v>Пилинг для тела массажный 31466</v>
      </c>
      <c r="E2216" s="5" t="s">
        <v>2305</v>
      </c>
      <c r="F2216" s="11" t="s">
        <v>6183</v>
      </c>
      <c r="G2216" s="6">
        <v>3435</v>
      </c>
      <c r="H2216" t="s">
        <v>2649</v>
      </c>
      <c r="I2216" t="str">
        <f>CONCATENATE("http://opt.sauna-shops.ru/549-10-recepty-babushki-agafi/",A2216,"-",H2216,".html")</f>
        <v>http://opt.sauna-shops.ru/549-10-recepty-babushki-agafi/1795-piling-dlya-tela-massazhnyj-31466.html</v>
      </c>
      <c r="J2216" s="2" t="str">
        <f t="shared" si="51"/>
        <v>http://opt.sauna-shops.ru/549-10-recepty-babushki-agafi/1795-piling-dlya-tela-massazhnyj-31466.html</v>
      </c>
      <c r="K2216" s="5"/>
    </row>
    <row r="2217" spans="1:11" x14ac:dyDescent="0.25">
      <c r="A2217" s="10">
        <v>1796</v>
      </c>
      <c r="B2217" s="5" t="s">
        <v>6058</v>
      </c>
      <c r="C2217" s="5" t="s">
        <v>2650</v>
      </c>
      <c r="D2217" s="5" t="str">
        <f>HYPERLINK(I2217, C2217)</f>
        <v>Пилинг для тела питательный на 5 злаках 31503</v>
      </c>
      <c r="E2217" s="5" t="s">
        <v>2305</v>
      </c>
      <c r="F2217" s="11" t="s">
        <v>6183</v>
      </c>
      <c r="G2217" s="6">
        <v>3436</v>
      </c>
      <c r="H2217" t="s">
        <v>2651</v>
      </c>
      <c r="I2217" t="str">
        <f>CONCATENATE("http://opt.sauna-shops.ru/549-10-recepty-babushki-agafi/",A2217,"-",H2217,".html")</f>
        <v>http://opt.sauna-shops.ru/549-10-recepty-babushki-agafi/1796-piling-dlya-tela-pitatelnyj-na-5-zlakakh-31503.html</v>
      </c>
      <c r="J2217" s="2" t="str">
        <f t="shared" si="51"/>
        <v>http://opt.sauna-shops.ru/549-10-recepty-babushki-agafi/1796-piling-dlya-tela-pitatelnyj-na-5-zlakakh-31503.html</v>
      </c>
      <c r="K2217" s="5"/>
    </row>
    <row r="2218" spans="1:11" x14ac:dyDescent="0.25">
      <c r="A2218" s="10">
        <v>1797</v>
      </c>
      <c r="B2218" s="5" t="s">
        <v>6058</v>
      </c>
      <c r="C2218" s="5" t="s">
        <v>2652</v>
      </c>
      <c r="D2218" s="5" t="str">
        <f>HYPERLINK(I2218, C2218)</f>
        <v>Травяной пилинг для тела Для обновления кожи 31480</v>
      </c>
      <c r="E2218" s="5" t="s">
        <v>2305</v>
      </c>
      <c r="F2218" s="11" t="s">
        <v>6183</v>
      </c>
      <c r="G2218" s="6">
        <v>3437</v>
      </c>
      <c r="H2218" t="s">
        <v>2653</v>
      </c>
      <c r="I2218" t="str">
        <f>CONCATENATE("http://opt.sauna-shops.ru/549-10-recepty-babushki-agafi/",A2218,"-",H2218,".html")</f>
        <v>http://opt.sauna-shops.ru/549-10-recepty-babushki-agafi/1797-travyanoj-piling-dlya-tela-dlya-obnovleniya-kozhi-31480.html</v>
      </c>
      <c r="J2218" s="2" t="str">
        <f t="shared" si="51"/>
        <v>http://opt.sauna-shops.ru/549-10-recepty-babushki-agafi/1797-travyanoj-piling-dlya-tela-dlya-obnovleniya-kozhi-31480.html</v>
      </c>
      <c r="K2218" s="5"/>
    </row>
    <row r="2219" spans="1:11" x14ac:dyDescent="0.25">
      <c r="A2219" s="10">
        <v>1798</v>
      </c>
      <c r="B2219" s="5" t="s">
        <v>6058</v>
      </c>
      <c r="C2219" s="5" t="s">
        <v>2654</v>
      </c>
      <c r="D2219" s="5" t="str">
        <f>HYPERLINK(I2219, C2219)</f>
        <v>Термальный cкраб для тела Камчатский 31404</v>
      </c>
      <c r="E2219" s="5" t="s">
        <v>2305</v>
      </c>
      <c r="F2219" s="11" t="s">
        <v>6183</v>
      </c>
      <c r="G2219" s="6">
        <v>3438</v>
      </c>
      <c r="H2219" t="s">
        <v>2655</v>
      </c>
      <c r="I2219" t="str">
        <f>CONCATENATE("http://opt.sauna-shops.ru/549-10-recepty-babushki-agafi/",A2219,"-",H2219,".html")</f>
        <v>http://opt.sauna-shops.ru/549-10-recepty-babushki-agafi/1798-termalnyj-ckrab-dlya-tela-kamchatskij-31404.html</v>
      </c>
      <c r="J2219" s="2" t="str">
        <f t="shared" si="51"/>
        <v>http://opt.sauna-shops.ru/549-10-recepty-babushki-agafi/1798-termalnyj-ckrab-dlya-tela-kamchatskij-31404.html</v>
      </c>
      <c r="K2219" s="5"/>
    </row>
    <row r="2220" spans="1:11" x14ac:dyDescent="0.25">
      <c r="A2220" s="10">
        <v>1799</v>
      </c>
      <c r="B2220" s="5" t="s">
        <v>6058</v>
      </c>
      <c r="C2220" s="5" t="s">
        <v>2656</v>
      </c>
      <c r="D2220" s="5" t="str">
        <f>HYPERLINK(I2220, C2220)</f>
        <v>Скраб для тела мыльно-березовый для глубокого очищения 31428</v>
      </c>
      <c r="E2220" s="5" t="s">
        <v>2305</v>
      </c>
      <c r="F2220" s="11" t="s">
        <v>6180</v>
      </c>
      <c r="G2220" s="6">
        <v>3439</v>
      </c>
      <c r="H2220" t="s">
        <v>2657</v>
      </c>
      <c r="I2220" t="str">
        <f>CONCATENATE("http://opt.sauna-shops.ru/549-10-recepty-babushki-agafi/",A2220,"-",H2220,".html")</f>
        <v>http://opt.sauna-shops.ru/549-10-recepty-babushki-agafi/1799-skrab-dlya-tela-mylno-berezovyj-dlya-glubokogo-ochishheniya-31428.html</v>
      </c>
      <c r="J2220" s="2" t="str">
        <f t="shared" si="51"/>
        <v>http://opt.sauna-shops.ru/549-10-recepty-babushki-agafi/1799-skrab-dlya-tela-mylno-berezovyj-dlya-glubokogo-ochishheniya-31428.html</v>
      </c>
      <c r="K2220" s="5"/>
    </row>
    <row r="2221" spans="1:11" x14ac:dyDescent="0.25">
      <c r="A2221" s="10">
        <v>1800</v>
      </c>
      <c r="B2221" s="5" t="s">
        <v>6058</v>
      </c>
      <c r="C2221" s="5" t="s">
        <v>2658</v>
      </c>
      <c r="D2221" s="5" t="str">
        <f>HYPERLINK(I2221, C2221)</f>
        <v>Сахарный скраб для тела Антицеллюлитный 31343</v>
      </c>
      <c r="E2221" s="5" t="s">
        <v>2305</v>
      </c>
      <c r="F2221" s="11" t="s">
        <v>6183</v>
      </c>
      <c r="G2221" s="6">
        <v>3440</v>
      </c>
      <c r="H2221" t="s">
        <v>2659</v>
      </c>
      <c r="I2221" t="str">
        <f>CONCATENATE("http://opt.sauna-shops.ru/549-10-recepty-babushki-agafi/",A2221,"-",H2221,".html")</f>
        <v>http://opt.sauna-shops.ru/549-10-recepty-babushki-agafi/1800-sakharnyj-skrab-dlya-tela-anticellyulitnyj-31343.html</v>
      </c>
      <c r="J2221" s="2" t="str">
        <f t="shared" si="51"/>
        <v>http://opt.sauna-shops.ru/549-10-recepty-babushki-agafi/1800-sakharnyj-skrab-dlya-tela-anticellyulitnyj-31343.html</v>
      </c>
      <c r="K2221" s="5"/>
    </row>
    <row r="2222" spans="1:11" x14ac:dyDescent="0.25">
      <c r="A2222" s="10">
        <v>1801</v>
      </c>
      <c r="B2222" s="5" t="s">
        <v>6058</v>
      </c>
      <c r="C2222" s="5" t="s">
        <v>2660</v>
      </c>
      <c r="D2222" s="5" t="str">
        <f>HYPERLINK(I2222, C2222)</f>
        <v>Шампунь-активатор роста волос Специальный 31930</v>
      </c>
      <c r="E2222" s="5" t="s">
        <v>2305</v>
      </c>
      <c r="F2222" s="11" t="s">
        <v>6179</v>
      </c>
      <c r="G2222" s="6">
        <v>3441</v>
      </c>
      <c r="H2222" t="s">
        <v>2661</v>
      </c>
      <c r="I2222" t="str">
        <f>CONCATENATE("http://opt.sauna-shops.ru/549-10-recepty-babushki-agafi/",A2222,"-",H2222,".html")</f>
        <v>http://opt.sauna-shops.ru/549-10-recepty-babushki-agafi/1801-shampun-aktivator-rosta-volos-specialnyj-31930.html</v>
      </c>
      <c r="J2222" s="2" t="str">
        <f t="shared" si="51"/>
        <v>http://opt.sauna-shops.ru/549-10-recepty-babushki-agafi/1801-shampun-aktivator-rosta-volos-specialnyj-31930.html</v>
      </c>
      <c r="K2222" s="5"/>
    </row>
    <row r="2223" spans="1:11" x14ac:dyDescent="0.25">
      <c r="A2223" s="10">
        <v>1802</v>
      </c>
      <c r="B2223" s="5" t="s">
        <v>6058</v>
      </c>
      <c r="C2223" s="5" t="s">
        <v>2662</v>
      </c>
      <c r="D2223" s="5" t="str">
        <f>HYPERLINK(I2223, C2223)</f>
        <v>Шампунь-уход для волос Защищающий цвет на молочной сыворотке 31954</v>
      </c>
      <c r="E2223" s="5" t="s">
        <v>2305</v>
      </c>
      <c r="F2223" s="11" t="s">
        <v>6179</v>
      </c>
      <c r="G2223" s="6">
        <v>3442</v>
      </c>
      <c r="H2223" t="s">
        <v>2663</v>
      </c>
      <c r="I2223" t="str">
        <f>CONCATENATE("http://opt.sauna-shops.ru/549-10-recepty-babushki-agafi/",A2223,"-",H2223,".html")</f>
        <v>http://opt.sauna-shops.ru/549-10-recepty-babushki-agafi/1802-shampun-ukhod-dlya-volos-zashhishhayushhij-cvet-na-molochnoj-syvorotke-31954.html</v>
      </c>
      <c r="J2223" s="2" t="str">
        <f t="shared" si="51"/>
        <v>http://opt.sauna-shops.ru/549-10-recepty-babushki-agafi/1802-shampun-ukhod-dlya-volos-zashhishhayushhij-cvet-na-molochnoj-syvorotke-31954.html</v>
      </c>
      <c r="K2223" s="5"/>
    </row>
    <row r="2224" spans="1:11" x14ac:dyDescent="0.25">
      <c r="A2224" s="10">
        <v>1803</v>
      </c>
      <c r="B2224" s="5" t="s">
        <v>6058</v>
      </c>
      <c r="C2224" s="5" t="s">
        <v>2664</v>
      </c>
      <c r="D2224" s="5" t="str">
        <f>HYPERLINK(I2224, C2224)</f>
        <v>Шампунь-питание для волос Восстанавливающий 31947</v>
      </c>
      <c r="E2224" s="5" t="s">
        <v>2305</v>
      </c>
      <c r="F2224" s="11" t="s">
        <v>6179</v>
      </c>
      <c r="G2224" s="6">
        <v>3443</v>
      </c>
      <c r="H2224" t="s">
        <v>2665</v>
      </c>
      <c r="I2224" t="str">
        <f>CONCATENATE("http://opt.sauna-shops.ru/549-10-recepty-babushki-agafi/",A2224,"-",H2224,".html")</f>
        <v>http://opt.sauna-shops.ru/549-10-recepty-babushki-agafi/1803-shampun-pitanie-dlya-volos-vosstanavlivayushhij-31947.html</v>
      </c>
      <c r="J2224" s="2" t="str">
        <f t="shared" si="51"/>
        <v>http://opt.sauna-shops.ru/549-10-recepty-babushki-agafi/1803-shampun-pitanie-dlya-volos-vosstanavlivayushhij-31947.html</v>
      </c>
      <c r="K2224" s="5"/>
    </row>
    <row r="2225" spans="1:11" x14ac:dyDescent="0.25">
      <c r="A2225" s="10">
        <v>1804</v>
      </c>
      <c r="B2225" s="5" t="s">
        <v>6058</v>
      </c>
      <c r="C2225" s="5" t="s">
        <v>2666</v>
      </c>
      <c r="D2225" s="5" t="str">
        <f>HYPERLINK(I2225, C2225)</f>
        <v>Густое масло для тела Амарантовое  омолаживащее 31701</v>
      </c>
      <c r="E2225" s="5" t="s">
        <v>2305</v>
      </c>
      <c r="F2225" s="11" t="s">
        <v>6068</v>
      </c>
      <c r="G2225" s="6">
        <v>3444</v>
      </c>
      <c r="H2225" t="s">
        <v>2667</v>
      </c>
      <c r="I2225" t="str">
        <f>CONCATENATE("http://opt.sauna-shops.ru/549-10-recepty-babushki-agafi/",A2225,"-",H2225,".html")</f>
        <v>http://opt.sauna-shops.ru/549-10-recepty-babushki-agafi/1804-gustoe-maslo-dlya-tela-amarantovoe-omolazhivashhee-31701.html</v>
      </c>
      <c r="J2225" s="2" t="str">
        <f t="shared" si="51"/>
        <v>http://opt.sauna-shops.ru/549-10-recepty-babushki-agafi/1804-gustoe-maslo-dlya-tela-amarantovoe-omolazhivashhee-31701.html</v>
      </c>
      <c r="K2225" s="5"/>
    </row>
    <row r="2226" spans="1:11" x14ac:dyDescent="0.25">
      <c r="A2226" s="10">
        <v>1805</v>
      </c>
      <c r="B2226" s="5" t="s">
        <v>6058</v>
      </c>
      <c r="C2226" s="5" t="s">
        <v>2668</v>
      </c>
      <c r="D2226" s="5" t="str">
        <f>HYPERLINK(I2226, C2226)</f>
        <v>Густое масло для тела Мускатное (питательное) 31695</v>
      </c>
      <c r="E2226" s="5" t="s">
        <v>2305</v>
      </c>
      <c r="F2226" s="11" t="s">
        <v>6068</v>
      </c>
      <c r="G2226" s="6">
        <v>3445</v>
      </c>
      <c r="H2226" t="s">
        <v>2669</v>
      </c>
      <c r="I2226" t="str">
        <f>CONCATENATE("http://opt.sauna-shops.ru/549-10-recepty-babushki-agafi/",A2226,"-",H2226,".html")</f>
        <v>http://opt.sauna-shops.ru/549-10-recepty-babushki-agafi/1805-gustoe-maslo-dlya-tela-muskatnoe-pitatelnoe-31695.html</v>
      </c>
      <c r="J2226" s="2" t="str">
        <f t="shared" si="51"/>
        <v>http://opt.sauna-shops.ru/549-10-recepty-babushki-agafi/1805-gustoe-maslo-dlya-tela-muskatnoe-pitatelnoe-31695.html</v>
      </c>
      <c r="K2226" s="5"/>
    </row>
    <row r="2227" spans="1:11" x14ac:dyDescent="0.25">
      <c r="A2227" s="10">
        <v>1806</v>
      </c>
      <c r="B2227" s="5" t="s">
        <v>6058</v>
      </c>
      <c r="C2227" s="5" t="s">
        <v>2670</v>
      </c>
      <c r="D2227" s="5" t="str">
        <f>HYPERLINK(I2227, C2227)</f>
        <v>Густое масло для тела Померанцевое (подтягивающее) 31664</v>
      </c>
      <c r="E2227" s="5" t="s">
        <v>2305</v>
      </c>
      <c r="F2227" s="11" t="s">
        <v>6068</v>
      </c>
      <c r="G2227" s="6">
        <v>3446</v>
      </c>
      <c r="H2227" t="s">
        <v>2671</v>
      </c>
      <c r="I2227" t="str">
        <f>CONCATENATE("http://opt.sauna-shops.ru/549-10-recepty-babushki-agafi/",A2227,"-",H2227,".html")</f>
        <v>http://opt.sauna-shops.ru/549-10-recepty-babushki-agafi/1806-gustoe-maslo-dlya-tela-pomerancevoe-podtyagivayushhee-31664.html</v>
      </c>
      <c r="J2227" s="2" t="str">
        <f t="shared" si="51"/>
        <v>http://opt.sauna-shops.ru/549-10-recepty-babushki-agafi/1806-gustoe-maslo-dlya-tela-pomerancevoe-podtyagivayushhee-31664.html</v>
      </c>
      <c r="K2227" s="5"/>
    </row>
    <row r="2228" spans="1:11" x14ac:dyDescent="0.25">
      <c r="A2228" s="10">
        <v>1807</v>
      </c>
      <c r="B2228" s="5" t="s">
        <v>6058</v>
      </c>
      <c r="C2228" s="5" t="s">
        <v>2672</v>
      </c>
      <c r="D2228" s="5" t="str">
        <f>HYPERLINK(I2228, C2228)</f>
        <v>Камчатская горячая маска для тела 31589</v>
      </c>
      <c r="E2228" s="5" t="s">
        <v>2305</v>
      </c>
      <c r="F2228" s="11" t="s">
        <v>6068</v>
      </c>
      <c r="G2228" s="6">
        <v>3447</v>
      </c>
      <c r="H2228" t="s">
        <v>2673</v>
      </c>
      <c r="I2228" t="str">
        <f>CONCATENATE("http://opt.sauna-shops.ru/549-10-recepty-babushki-agafi/",A2228,"-",H2228,".html")</f>
        <v>http://opt.sauna-shops.ru/549-10-recepty-babushki-agafi/1807-kamchatskaya-goryachaya-maska-dlya-tela-31589.html</v>
      </c>
      <c r="J2228" s="2" t="str">
        <f t="shared" si="51"/>
        <v>http://opt.sauna-shops.ru/549-10-recepty-babushki-agafi/1807-kamchatskaya-goryachaya-maska-dlya-tela-31589.html</v>
      </c>
      <c r="K2228" s="5"/>
    </row>
    <row r="2229" spans="1:11" x14ac:dyDescent="0.25">
      <c r="A2229" s="10">
        <v>1808</v>
      </c>
      <c r="B2229" s="5" t="s">
        <v>6058</v>
      </c>
      <c r="C2229" s="5" t="s">
        <v>2674</v>
      </c>
      <c r="D2229" s="5" t="str">
        <f>HYPERLINK(I2229, C2229)</f>
        <v>Кедровое мыло для волос и для тела 31794</v>
      </c>
      <c r="E2229" s="5" t="s">
        <v>2305</v>
      </c>
      <c r="F2229" s="11" t="s">
        <v>6068</v>
      </c>
      <c r="G2229" s="6">
        <v>3448</v>
      </c>
      <c r="H2229" t="s">
        <v>2675</v>
      </c>
      <c r="I2229" t="str">
        <f>CONCATENATE("http://opt.sauna-shops.ru/549-10-recepty-babushki-agafi/",A2229,"-",H2229,".html")</f>
        <v>http://opt.sauna-shops.ru/549-10-recepty-babushki-agafi/1808-kedrovoe-mylo-dlya-volos-i-dlya-tela-31794.html</v>
      </c>
      <c r="J2229" s="2" t="str">
        <f t="shared" si="51"/>
        <v>http://opt.sauna-shops.ru/549-10-recepty-babushki-agafi/1808-kedrovoe-mylo-dlya-volos-i-dlya-tela-31794.html</v>
      </c>
      <c r="K2229" s="5"/>
    </row>
    <row r="2230" spans="1:11" x14ac:dyDescent="0.25">
      <c r="A2230" s="10">
        <v>1809</v>
      </c>
      <c r="B2230" s="5" t="s">
        <v>6058</v>
      </c>
      <c r="C2230" s="5" t="s">
        <v>2676</v>
      </c>
      <c r="D2230" s="5" t="str">
        <f>HYPERLINK(I2230, C2230)</f>
        <v>Мыло медовое для волос и тела 31787</v>
      </c>
      <c r="E2230" s="5" t="s">
        <v>2305</v>
      </c>
      <c r="F2230" s="11" t="s">
        <v>6068</v>
      </c>
      <c r="G2230" s="6">
        <v>3449</v>
      </c>
      <c r="H2230" t="s">
        <v>2677</v>
      </c>
      <c r="I2230" t="str">
        <f>CONCATENATE("http://opt.sauna-shops.ru/549-10-recepty-babushki-agafi/",A2230,"-",H2230,".html")</f>
        <v>http://opt.sauna-shops.ru/549-10-recepty-babushki-agafi/1809-mylo-medovoe-dlya-volos-i-tela-31787.html</v>
      </c>
      <c r="J2230" s="2" t="str">
        <f t="shared" si="51"/>
        <v>http://opt.sauna-shops.ru/549-10-recepty-babushki-agafi/1809-mylo-medovoe-dlya-volos-i-tela-31787.html</v>
      </c>
      <c r="K2230" s="5"/>
    </row>
    <row r="2231" spans="1:11" x14ac:dyDescent="0.25">
      <c r="A2231" s="10">
        <v>1810</v>
      </c>
      <c r="B2231" s="5" t="s">
        <v>6058</v>
      </c>
      <c r="C2231" s="5" t="s">
        <v>2678</v>
      </c>
      <c r="D2231" s="5" t="str">
        <f>HYPERLINK(I2231, C2231)</f>
        <v>Кедровый пилинг для тела (для гладкости кожи) 31435</v>
      </c>
      <c r="E2231" s="5" t="s">
        <v>2305</v>
      </c>
      <c r="F2231" s="11" t="s">
        <v>6068</v>
      </c>
      <c r="G2231" s="6">
        <v>3450</v>
      </c>
      <c r="H2231" t="s">
        <v>2679</v>
      </c>
      <c r="I2231" t="str">
        <f>CONCATENATE("http://opt.sauna-shops.ru/549-10-recepty-babushki-agafi/",A2231,"-",H2231,".html")</f>
        <v>http://opt.sauna-shops.ru/549-10-recepty-babushki-agafi/1810-kedrovyj-piling-dlya-tela-dlya-gladkosti-kozhi-31435.html</v>
      </c>
      <c r="J2231" s="2" t="str">
        <f t="shared" si="51"/>
        <v>http://opt.sauna-shops.ru/549-10-recepty-babushki-agafi/1810-kedrovyj-piling-dlya-tela-dlya-gladkosti-kozhi-31435.html</v>
      </c>
      <c r="K2231" s="5"/>
    </row>
    <row r="2232" spans="1:11" x14ac:dyDescent="0.25">
      <c r="A2232" s="10">
        <v>1811</v>
      </c>
      <c r="B2232" s="5" t="s">
        <v>6058</v>
      </c>
      <c r="C2232" s="5" t="s">
        <v>2680</v>
      </c>
      <c r="D2232" s="5" t="str">
        <f>HYPERLINK(I2232, C2232)</f>
        <v>Скраб для тела можжевеловый (для тонуса кожи) 31374</v>
      </c>
      <c r="E2232" s="5" t="s">
        <v>2305</v>
      </c>
      <c r="F2232" s="11" t="s">
        <v>6068</v>
      </c>
      <c r="G2232" s="6">
        <v>3451</v>
      </c>
      <c r="H2232" t="s">
        <v>2681</v>
      </c>
      <c r="I2232" t="str">
        <f>CONCATENATE("http://opt.sauna-shops.ru/549-10-recepty-babushki-agafi/",A2232,"-",H2232,".html")</f>
        <v>http://opt.sauna-shops.ru/549-10-recepty-babushki-agafi/1811-skrab-dlya-tela-mozhzhevelovyj-dlya-tonusa-kozhi-31374.html</v>
      </c>
      <c r="J2232" s="2" t="str">
        <f t="shared" si="51"/>
        <v>http://opt.sauna-shops.ru/549-10-recepty-babushki-agafi/1811-skrab-dlya-tela-mozhzhevelovyj-dlya-tonusa-kozhi-31374.html</v>
      </c>
      <c r="K2232" s="5"/>
    </row>
    <row r="2233" spans="1:11" x14ac:dyDescent="0.25">
      <c r="A2233" s="10">
        <v>1812</v>
      </c>
      <c r="B2233" s="5" t="s">
        <v>6058</v>
      </c>
      <c r="C2233" s="5" t="s">
        <v>2682</v>
      </c>
      <c r="D2233" s="5" t="str">
        <f>HYPERLINK(I2233, C2233)</f>
        <v>Скраб для тела соляной (для похудения) 31312</v>
      </c>
      <c r="E2233" s="5" t="s">
        <v>2305</v>
      </c>
      <c r="F2233" s="11" t="s">
        <v>6068</v>
      </c>
      <c r="G2233" s="6">
        <v>3452</v>
      </c>
      <c r="H2233" t="s">
        <v>2683</v>
      </c>
      <c r="I2233" t="str">
        <f>CONCATENATE("http://opt.sauna-shops.ru/549-10-recepty-babushki-agafi/",A2233,"-",H2233,".html")</f>
        <v>http://opt.sauna-shops.ru/549-10-recepty-babushki-agafi/1812-skrab-dlya-tela-solyanoj-dlya-pokhudeniya-31312.html</v>
      </c>
      <c r="J2233" s="2" t="str">
        <f t="shared" si="51"/>
        <v>http://opt.sauna-shops.ru/549-10-recepty-babushki-agafi/1812-skrab-dlya-tela-solyanoj-dlya-pokhudeniya-31312.html</v>
      </c>
      <c r="K2233" s="5"/>
    </row>
    <row r="2234" spans="1:11" x14ac:dyDescent="0.25">
      <c r="A2234" s="10">
        <v>1813</v>
      </c>
      <c r="B2234" s="5" t="s">
        <v>6058</v>
      </c>
      <c r="C2234" s="5" t="s">
        <v>2684</v>
      </c>
      <c r="D2234" s="5" t="str">
        <f>HYPERLINK(I2234, C2234)</f>
        <v>Набор из 3-х  эфирных масел Тонизирующий (3х10 мл) в сумочке 32098</v>
      </c>
      <c r="E2234" s="5" t="s">
        <v>2305</v>
      </c>
      <c r="F2234" s="11" t="s">
        <v>6101</v>
      </c>
      <c r="G2234" s="6">
        <v>3453</v>
      </c>
      <c r="H2234" t="s">
        <v>2685</v>
      </c>
      <c r="I2234" t="str">
        <f>CONCATENATE("http://opt.sauna-shops.ru/549-10-recepty-babushki-agafi/",A2234,"-",H2234,".html")</f>
        <v>http://opt.sauna-shops.ru/549-10-recepty-babushki-agafi/1813-nabor-iz-3-kh-efirnykh-masel-toniziruyushhij-3kh10-ml-v-sumochke-32098.html</v>
      </c>
      <c r="J2234" s="2" t="str">
        <f t="shared" si="51"/>
        <v>http://opt.sauna-shops.ru/549-10-recepty-babushki-agafi/1813-nabor-iz-3-kh-efirnykh-masel-toniziruyushhij-3kh10-ml-v-sumochke-32098.html</v>
      </c>
      <c r="K2234" s="5"/>
    </row>
    <row r="2235" spans="1:11" x14ac:dyDescent="0.25">
      <c r="A2235" s="10">
        <v>1814</v>
      </c>
      <c r="B2235" s="5" t="s">
        <v>6058</v>
      </c>
      <c r="C2235" s="5" t="s">
        <v>2686</v>
      </c>
      <c r="D2235" s="5" t="str">
        <f>HYPERLINK(I2235, C2235)</f>
        <v>Набор из 3-х эфирных масел Противопростудный (3х10 мл.) в сумочке 32098</v>
      </c>
      <c r="E2235" s="5" t="s">
        <v>2305</v>
      </c>
      <c r="F2235" s="11" t="s">
        <v>6101</v>
      </c>
      <c r="G2235" s="6">
        <v>3454</v>
      </c>
      <c r="H2235" t="s">
        <v>2687</v>
      </c>
      <c r="I2235" t="str">
        <f>CONCATENATE("http://opt.sauna-shops.ru/549-10-recepty-babushki-agafi/",A2235,"-",H2235,".html")</f>
        <v>http://opt.sauna-shops.ru/549-10-recepty-babushki-agafi/1814-nabor-iz-3-kh-efirnykh-masel-protivoprostudnyj-3kh10-ml-v-sumochke-32098.html</v>
      </c>
      <c r="J2235" s="2" t="str">
        <f t="shared" si="51"/>
        <v>http://opt.sauna-shops.ru/549-10-recepty-babushki-agafi/1814-nabor-iz-3-kh-efirnykh-masel-protivoprostudnyj-3kh10-ml-v-sumochke-32098.html</v>
      </c>
      <c r="K2235" s="5"/>
    </row>
    <row r="2236" spans="1:11" x14ac:dyDescent="0.25">
      <c r="A2236" s="10">
        <v>1815</v>
      </c>
      <c r="B2236" s="5" t="s">
        <v>6058</v>
      </c>
      <c r="C2236" s="5" t="s">
        <v>2688</v>
      </c>
      <c r="D2236" s="5" t="str">
        <f>HYPERLINK(I2236, C2236)</f>
        <v>Рисовый пилинг для лица для всех типов кожи Банька Агафьи 100 мл.</v>
      </c>
      <c r="E2236" s="5" t="s">
        <v>2305</v>
      </c>
      <c r="F2236" s="11" t="s">
        <v>6175</v>
      </c>
      <c r="G2236" s="6">
        <v>3613</v>
      </c>
      <c r="H2236" t="s">
        <v>2689</v>
      </c>
      <c r="I2236" t="str">
        <f>CONCATENATE("http://opt.sauna-shops.ru/549-10-recepty-babushki-agafi/",A2236,"-",H2236,".html")</f>
        <v>http://opt.sauna-shops.ru/549-10-recepty-babushki-agafi/1815-risovyj-piling-dlya-lica-dlya-vsekh-tipov-kozhi-banka-agafi-100-ml.html</v>
      </c>
      <c r="J2236" s="2" t="str">
        <f t="shared" si="51"/>
        <v>http://opt.sauna-shops.ru/549-10-recepty-babushki-agafi/1815-risovyj-piling-dlya-lica-dlya-vsekh-tipov-kozhi-banka-agafi-100-ml.html</v>
      </c>
      <c r="K2236" s="5"/>
    </row>
    <row r="2237" spans="1:11" x14ac:dyDescent="0.25">
      <c r="A2237" s="10">
        <v>1816</v>
      </c>
      <c r="B2237" s="5" t="s">
        <v>6058</v>
      </c>
      <c r="C2237" s="5" t="s">
        <v>2690</v>
      </c>
      <c r="D2237" s="5" t="str">
        <f>HYPERLINK(I2237, C2237)</f>
        <v>Ромашковый скраб для лица для всех типов кожи Банька Агафьи 100 мл. 31183</v>
      </c>
      <c r="E2237" s="5" t="s">
        <v>2305</v>
      </c>
      <c r="F2237" s="11" t="s">
        <v>6175</v>
      </c>
      <c r="G2237" s="6">
        <v>3614</v>
      </c>
      <c r="H2237" t="s">
        <v>2691</v>
      </c>
      <c r="I2237" t="str">
        <f>CONCATENATE("http://opt.sauna-shops.ru/549-10-recepty-babushki-agafi/",A2237,"-",H2237,".html")</f>
        <v>http://opt.sauna-shops.ru/549-10-recepty-babushki-agafi/1816-romashkovyj-skrab-dlya-lica-dlya-vsekh-tipov-kozhi-banka-agafi-100-ml-31183.html</v>
      </c>
      <c r="J2237" s="2" t="str">
        <f t="shared" ref="J2237:J2300" si="52">HYPERLINK(I2237)</f>
        <v>http://opt.sauna-shops.ru/549-10-recepty-babushki-agafi/1816-romashkovyj-skrab-dlya-lica-dlya-vsekh-tipov-kozhi-banka-agafi-100-ml-31183.html</v>
      </c>
      <c r="K2237" s="5"/>
    </row>
    <row r="2238" spans="1:11" x14ac:dyDescent="0.25">
      <c r="A2238" s="10">
        <v>1817</v>
      </c>
      <c r="B2238" s="5" t="s">
        <v>6058</v>
      </c>
      <c r="C2238" s="5" t="s">
        <v>2692</v>
      </c>
      <c r="D2238" s="5" t="str">
        <f>HYPERLINK(I2238, C2238)</f>
        <v>Белая мылящаяся глина Агафьи Мыло для душа и бани" 100 мл. 31770"</v>
      </c>
      <c r="E2238" s="5" t="s">
        <v>2305</v>
      </c>
      <c r="F2238" s="11" t="s">
        <v>6097</v>
      </c>
      <c r="G2238" s="6">
        <v>3618</v>
      </c>
      <c r="H2238" t="s">
        <v>2693</v>
      </c>
      <c r="I2238" t="str">
        <f>CONCATENATE("http://opt.sauna-shops.ru/549-10-recepty-babushki-agafi/",A2238,"-",H2238,".html")</f>
        <v>http://opt.sauna-shops.ru/549-10-recepty-babushki-agafi/1817-belaya-mylyashhayasya-glina-agafi-mylo-dlya-dusha-i-bani-100-ml-31770.html</v>
      </c>
      <c r="J2238" s="2" t="str">
        <f t="shared" si="52"/>
        <v>http://opt.sauna-shops.ru/549-10-recepty-babushki-agafi/1817-belaya-mylyashhayasya-glina-agafi-mylo-dlya-dusha-i-bani-100-ml-31770.html</v>
      </c>
      <c r="K2238" s="5"/>
    </row>
    <row r="2239" spans="1:11" x14ac:dyDescent="0.25">
      <c r="A2239" s="10">
        <v>1818</v>
      </c>
      <c r="B2239" s="5" t="s">
        <v>6058</v>
      </c>
      <c r="C2239" s="5" t="s">
        <v>2694</v>
      </c>
      <c r="D2239" s="5" t="str">
        <f>HYPERLINK(I2239, C2239)</f>
        <v>Календуловый скраб для лица для сухой и чувствительной кожи Банька Агафьи 100 мл. 31190</v>
      </c>
      <c r="E2239" s="5" t="s">
        <v>2305</v>
      </c>
      <c r="F2239" s="11" t="s">
        <v>6175</v>
      </c>
      <c r="G2239" s="6">
        <v>3620</v>
      </c>
      <c r="H2239" t="s">
        <v>2695</v>
      </c>
      <c r="I2239" t="str">
        <f>CONCATENATE("http://opt.sauna-shops.ru/549-10-recepty-babushki-agafi/",A2239,"-",H2239,".html")</f>
        <v>http://opt.sauna-shops.ru/549-10-recepty-babushki-agafi/1818-kalendulovyj-skrab-dlya-lica-dlya-sukhoj-i-chuvstvitelnoj-kozhi-banka-agafi-100-ml-31190.html</v>
      </c>
      <c r="J2239" s="2" t="str">
        <f t="shared" si="52"/>
        <v>http://opt.sauna-shops.ru/549-10-recepty-babushki-agafi/1818-kalendulovyj-skrab-dlya-lica-dlya-sukhoj-i-chuvstvitelnoj-kozhi-banka-agafi-100-ml-31190.html</v>
      </c>
      <c r="K2239" s="5"/>
    </row>
    <row r="2240" spans="1:11" x14ac:dyDescent="0.25">
      <c r="A2240" s="10">
        <v>1819</v>
      </c>
      <c r="B2240" s="5" t="s">
        <v>6058</v>
      </c>
      <c r="C2240" s="5" t="s">
        <v>2696</v>
      </c>
      <c r="D2240" s="5" t="str">
        <f>HYPERLINK(I2240, C2240)</f>
        <v>Медовая натирка для парной Рецепты бабушки Агафьи" 37640"</v>
      </c>
      <c r="E2240" s="5" t="s">
        <v>2305</v>
      </c>
      <c r="F2240" s="11" t="s">
        <v>6184</v>
      </c>
      <c r="G2240" s="6">
        <v>3621</v>
      </c>
      <c r="H2240" t="s">
        <v>2697</v>
      </c>
      <c r="I2240" t="str">
        <f>CONCATENATE("http://opt.sauna-shops.ru/549-10-recepty-babushki-agafi/",A2240,"-",H2240,".html")</f>
        <v>http://opt.sauna-shops.ru/549-10-recepty-babushki-agafi/1819-medovaya-natirka-dlya-parnoj-recepty-babushki-agafi.html</v>
      </c>
      <c r="J2240" s="2" t="str">
        <f t="shared" si="52"/>
        <v>http://opt.sauna-shops.ru/549-10-recepty-babushki-agafi/1819-medovaya-natirka-dlya-parnoj-recepty-babushki-agafi.html</v>
      </c>
      <c r="K2240" s="5"/>
    </row>
    <row r="2241" spans="1:11" x14ac:dyDescent="0.25">
      <c r="A2241" s="10">
        <v>1820</v>
      </c>
      <c r="B2241" s="5" t="s">
        <v>6058</v>
      </c>
      <c r="C2241" s="5" t="s">
        <v>2698</v>
      </c>
      <c r="D2241" s="5" t="str">
        <f>HYPERLINK(I2241, C2241)</f>
        <v>Скраб для тела Гречишный для упругости кожи 31367</v>
      </c>
      <c r="E2241" s="5" t="s">
        <v>2305</v>
      </c>
      <c r="F2241" s="11" t="s">
        <v>6183</v>
      </c>
      <c r="G2241" s="6">
        <v>3739</v>
      </c>
      <c r="H2241" t="s">
        <v>2699</v>
      </c>
      <c r="I2241" t="str">
        <f>CONCATENATE("http://opt.sauna-shops.ru/549-10-recepty-babushki-agafi/",A2241,"-",H2241,".html")</f>
        <v>http://opt.sauna-shops.ru/549-10-recepty-babushki-agafi/1820-skrab-dlya-tela-grechishnyj-dlya-uprugosti-kozhi-31367.html</v>
      </c>
      <c r="J2241" s="2" t="str">
        <f t="shared" si="52"/>
        <v>http://opt.sauna-shops.ru/549-10-recepty-babushki-agafi/1820-skrab-dlya-tela-grechishnyj-dlya-uprugosti-kozhi-31367.html</v>
      </c>
      <c r="K2241" s="5"/>
    </row>
    <row r="2242" spans="1:11" x14ac:dyDescent="0.25">
      <c r="A2242" s="10">
        <v>1821</v>
      </c>
      <c r="B2242" s="5" t="s">
        <v>6058</v>
      </c>
      <c r="C2242" s="5" t="s">
        <v>2700</v>
      </c>
      <c r="D2242" s="5" t="str">
        <f>HYPERLINK(I2242, C2242)</f>
        <v>Скраб для лица для всех типов кожи Клубника и рисовая пудра</v>
      </c>
      <c r="E2242" s="5" t="s">
        <v>2305</v>
      </c>
      <c r="F2242" s="11" t="s">
        <v>6177</v>
      </c>
      <c r="G2242" s="6">
        <v>3972</v>
      </c>
      <c r="H2242" t="s">
        <v>2701</v>
      </c>
      <c r="I2242" t="str">
        <f>CONCATENATE("http://opt.sauna-shops.ru/549-10-recepty-babushki-agafi/",A2242,"-",H2242,".html")</f>
        <v>http://opt.sauna-shops.ru/549-10-recepty-babushki-agafi/1821-skrab-dlya-lica-dlya-vsekh-tipov-kozhi-klubnika-i-risovaya-pudra.html</v>
      </c>
      <c r="J2242" s="2" t="str">
        <f t="shared" si="52"/>
        <v>http://opt.sauna-shops.ru/549-10-recepty-babushki-agafi/1821-skrab-dlya-lica-dlya-vsekh-tipov-kozhi-klubnika-i-risovaya-pudra.html</v>
      </c>
      <c r="K2242" s="5"/>
    </row>
    <row r="2243" spans="1:11" x14ac:dyDescent="0.25">
      <c r="A2243" s="10">
        <v>2142</v>
      </c>
      <c r="B2243" s="5" t="s">
        <v>6058</v>
      </c>
      <c r="C2243" s="5" t="s">
        <v>2304</v>
      </c>
      <c r="D2243" s="5" t="str">
        <f>HYPERLINK(I2243, C2243)</f>
        <v>Ванночка для ног 650г. От потливости</v>
      </c>
      <c r="E2243" s="5" t="s">
        <v>2305</v>
      </c>
      <c r="F2243" s="11" t="s">
        <v>6083</v>
      </c>
      <c r="G2243" s="6">
        <v>9044</v>
      </c>
      <c r="H2243" t="s">
        <v>2306</v>
      </c>
      <c r="I2243" t="str">
        <f>CONCATENATE("http://opt.sauna-shops.ru/549-10-recepty-babushki-agafi/",A2243,"-",H2243,".html")</f>
        <v>http://opt.sauna-shops.ru/549-10-recepty-babushki-agafi/2142-vannochka-dlya-nog-650g-ot-potlivosti.html</v>
      </c>
      <c r="J2243" s="2" t="str">
        <f t="shared" si="52"/>
        <v>http://opt.sauna-shops.ru/549-10-recepty-babushki-agafi/2142-vannochka-dlya-nog-650g-ot-potlivosti.html</v>
      </c>
      <c r="K2243" s="5"/>
    </row>
    <row r="2244" spans="1:11" x14ac:dyDescent="0.25">
      <c r="A2244" s="10">
        <v>2143</v>
      </c>
      <c r="B2244" s="5" t="s">
        <v>6058</v>
      </c>
      <c r="C2244" s="5" t="s">
        <v>2307</v>
      </c>
      <c r="D2244" s="5" t="str">
        <f>HYPERLINK(I2244, C2244)</f>
        <v>Ванночка для ног 650г. Для снятия усталости</v>
      </c>
      <c r="E2244" s="5" t="s">
        <v>2305</v>
      </c>
      <c r="F2244" s="11" t="s">
        <v>6083</v>
      </c>
      <c r="G2244" s="6">
        <v>9043</v>
      </c>
      <c r="H2244" t="s">
        <v>2308</v>
      </c>
      <c r="I2244" t="str">
        <f>CONCATENATE("http://opt.sauna-shops.ru/549-10-recepty-babushki-agafi/",A2244,"-",H2244,".html")</f>
        <v>http://opt.sauna-shops.ru/549-10-recepty-babushki-agafi/2143-vannochka-dlya-nog-650g-dlya-snyatiya-ustalosti.html</v>
      </c>
      <c r="J2244" s="2" t="str">
        <f t="shared" si="52"/>
        <v>http://opt.sauna-shops.ru/549-10-recepty-babushki-agafi/2143-vannochka-dlya-nog-650g-dlya-snyatiya-ustalosti.html</v>
      </c>
      <c r="K2244" s="5"/>
    </row>
    <row r="2245" spans="1:11" x14ac:dyDescent="0.25">
      <c r="A2245" s="10">
        <v>2144</v>
      </c>
      <c r="B2245" s="5" t="s">
        <v>6058</v>
      </c>
      <c r="C2245" s="5" t="s">
        <v>2309</v>
      </c>
      <c r="D2245" s="5" t="str">
        <f>HYPERLINK(I2245, C2245)</f>
        <v>Ванночка для ног 650г. Противопростудная</v>
      </c>
      <c r="E2245" s="5" t="s">
        <v>2305</v>
      </c>
      <c r="F2245" s="11" t="s">
        <v>6083</v>
      </c>
      <c r="G2245" s="6">
        <v>9045</v>
      </c>
      <c r="H2245" t="s">
        <v>2310</v>
      </c>
      <c r="I2245" t="str">
        <f>CONCATENATE("http://opt.sauna-shops.ru/549-10-recepty-babushki-agafi/",A2245,"-",H2245,".html")</f>
        <v>http://opt.sauna-shops.ru/549-10-recepty-babushki-agafi/2144-vannochka-dlya-nog-650g-protivoprostudnaya.html</v>
      </c>
      <c r="J2245" s="2" t="str">
        <f t="shared" si="52"/>
        <v>http://opt.sauna-shops.ru/549-10-recepty-babushki-agafi/2144-vannochka-dlya-nog-650g-protivoprostudnaya.html</v>
      </c>
      <c r="K2245" s="5"/>
    </row>
    <row r="2246" spans="1:11" x14ac:dyDescent="0.25">
      <c r="A2246" s="10">
        <v>2145</v>
      </c>
      <c r="B2246" s="5" t="s">
        <v>6058</v>
      </c>
      <c r="C2246" s="5" t="s">
        <v>2311</v>
      </c>
      <c r="D2246" s="5" t="str">
        <f>HYPERLINK(I2246, C2246)</f>
        <v>Ванночка для ног 650г. Смягчающая</v>
      </c>
      <c r="E2246" s="5" t="s">
        <v>2305</v>
      </c>
      <c r="F2246" s="11" t="s">
        <v>6083</v>
      </c>
      <c r="G2246" s="6">
        <v>9046</v>
      </c>
      <c r="H2246" t="s">
        <v>2312</v>
      </c>
      <c r="I2246" t="str">
        <f>CONCATENATE("http://opt.sauna-shops.ru/549-10-recepty-babushki-agafi/",A2246,"-",H2246,".html")</f>
        <v>http://opt.sauna-shops.ru/549-10-recepty-babushki-agafi/2145-vannochka-dlya-nog-650g-smyagchayushhaya.html</v>
      </c>
      <c r="J2246" s="2" t="str">
        <f t="shared" si="52"/>
        <v>http://opt.sauna-shops.ru/549-10-recepty-babushki-agafi/2145-vannochka-dlya-nog-650g-smyagchayushhaya.html</v>
      </c>
      <c r="K2246" s="5"/>
    </row>
    <row r="2247" spans="1:11" x14ac:dyDescent="0.25">
      <c r="A2247" s="10">
        <v>2146</v>
      </c>
      <c r="B2247" s="5" t="s">
        <v>6058</v>
      </c>
      <c r="C2247" s="5" t="s">
        <v>2313</v>
      </c>
      <c r="D2247" s="5" t="str">
        <f>HYPERLINK(I2247, C2247)</f>
        <v>Пены для ванн Антистресс 6 шт.</v>
      </c>
      <c r="E2247" s="5" t="s">
        <v>2305</v>
      </c>
      <c r="F2247" s="11" t="s">
        <v>6067</v>
      </c>
      <c r="G2247" s="6">
        <v>9110</v>
      </c>
      <c r="H2247" t="s">
        <v>2314</v>
      </c>
      <c r="I2247" t="str">
        <f>CONCATENATE("http://opt.sauna-shops.ru/549-10-recepty-babushki-agafi/",A2247,"-",H2247,".html")</f>
        <v>http://opt.sauna-shops.ru/549-10-recepty-babushki-agafi/2146-peny-dlya-vann-antistress-6-sht.html</v>
      </c>
      <c r="J2247" s="2" t="str">
        <f t="shared" si="52"/>
        <v>http://opt.sauna-shops.ru/549-10-recepty-babushki-agafi/2146-peny-dlya-vann-antistress-6-sht.html</v>
      </c>
      <c r="K2247" s="5"/>
    </row>
    <row r="2248" spans="1:11" x14ac:dyDescent="0.25">
      <c r="A2248" s="10">
        <v>2147</v>
      </c>
      <c r="B2248" s="5" t="s">
        <v>6058</v>
      </c>
      <c r="C2248" s="5" t="s">
        <v>2315</v>
      </c>
      <c r="D2248" s="5" t="str">
        <f>HYPERLINK(I2248, C2248)</f>
        <v>Пены для ванн Душистые зимние 6 шт.</v>
      </c>
      <c r="E2248" s="5" t="s">
        <v>2305</v>
      </c>
      <c r="F2248" s="11" t="s">
        <v>6067</v>
      </c>
      <c r="G2248" s="6">
        <v>9112</v>
      </c>
      <c r="H2248" t="s">
        <v>2316</v>
      </c>
      <c r="I2248" t="str">
        <f>CONCATENATE("http://opt.sauna-shops.ru/549-10-recepty-babushki-agafi/",A2248,"-",H2248,".html")</f>
        <v>http://opt.sauna-shops.ru/549-10-recepty-babushki-agafi/2147-peny-dlya-vann-dushistye-zimnie-6-sht.html</v>
      </c>
      <c r="J2248" s="2" t="str">
        <f t="shared" si="52"/>
        <v>http://opt.sauna-shops.ru/549-10-recepty-babushki-agafi/2147-peny-dlya-vann-dushistye-zimnie-6-sht.html</v>
      </c>
      <c r="K2248" s="5"/>
    </row>
    <row r="2249" spans="1:11" x14ac:dyDescent="0.25">
      <c r="A2249" s="10">
        <v>2148</v>
      </c>
      <c r="B2249" s="5" t="s">
        <v>6058</v>
      </c>
      <c r="C2249" s="5" t="s">
        <v>2317</v>
      </c>
      <c r="D2249" s="5" t="str">
        <f>HYPERLINK(I2249, C2249)</f>
        <v>Пены для ванн Для красоты и упруг. кожи 6 шт.</v>
      </c>
      <c r="E2249" s="5" t="s">
        <v>2305</v>
      </c>
      <c r="F2249" s="11" t="s">
        <v>6067</v>
      </c>
      <c r="G2249" s="6">
        <v>9111</v>
      </c>
      <c r="H2249" t="s">
        <v>2318</v>
      </c>
      <c r="I2249" t="str">
        <f>CONCATENATE("http://opt.sauna-shops.ru/549-10-recepty-babushki-agafi/",A2249,"-",H2249,".html")</f>
        <v>http://opt.sauna-shops.ru/549-10-recepty-babushki-agafi/2148-peny-dlya-vann-dlya-krasoty-i-uprug-kozhi-6-sht.html</v>
      </c>
      <c r="J2249" s="2" t="str">
        <f t="shared" si="52"/>
        <v>http://opt.sauna-shops.ru/549-10-recepty-babushki-agafi/2148-peny-dlya-vann-dlya-krasoty-i-uprug-kozhi-6-sht.html</v>
      </c>
      <c r="K2249" s="5"/>
    </row>
    <row r="2250" spans="1:11" x14ac:dyDescent="0.25">
      <c r="A2250" s="10">
        <v>2149</v>
      </c>
      <c r="B2250" s="5" t="s">
        <v>6058</v>
      </c>
      <c r="C2250" s="5" t="s">
        <v>2319</v>
      </c>
      <c r="D2250" s="5" t="str">
        <f>HYPERLINK(I2250, C2250)</f>
        <v>Гели для душа Цветочное настроение 6 шт.</v>
      </c>
      <c r="E2250" s="5" t="s">
        <v>2305</v>
      </c>
      <c r="F2250" s="11" t="s">
        <v>6064</v>
      </c>
      <c r="G2250" s="6">
        <v>9049</v>
      </c>
      <c r="H2250" t="s">
        <v>2320</v>
      </c>
      <c r="I2250" t="str">
        <f>CONCATENATE("http://opt.sauna-shops.ru/549-10-recepty-babushki-agafi/",A2250,"-",H2250,".html")</f>
        <v>http://opt.sauna-shops.ru/549-10-recepty-babushki-agafi/2149-geli-dlya-dusha-cvetochnoe-nastroenie-6-sht.html</v>
      </c>
      <c r="J2250" s="2" t="str">
        <f t="shared" si="52"/>
        <v>http://opt.sauna-shops.ru/549-10-recepty-babushki-agafi/2149-geli-dlya-dusha-cvetochnoe-nastroenie-6-sht.html</v>
      </c>
      <c r="K2250" s="5"/>
    </row>
    <row r="2251" spans="1:11" x14ac:dyDescent="0.25">
      <c r="A2251" s="10">
        <v>2150</v>
      </c>
      <c r="B2251" s="5" t="s">
        <v>6058</v>
      </c>
      <c r="C2251" s="5" t="s">
        <v>2321</v>
      </c>
      <c r="D2251" s="5" t="str">
        <f>HYPERLINK(I2251, C2251)</f>
        <v>Гели для душа Сочное настроение 6 шт.</v>
      </c>
      <c r="E2251" s="5" t="s">
        <v>2305</v>
      </c>
      <c r="F2251" s="11" t="s">
        <v>6064</v>
      </c>
      <c r="G2251" s="6">
        <v>9048</v>
      </c>
      <c r="H2251" t="s">
        <v>2322</v>
      </c>
      <c r="I2251" t="str">
        <f>CONCATENATE("http://opt.sauna-shops.ru/549-10-recepty-babushki-agafi/",A2251,"-",H2251,".html")</f>
        <v>http://opt.sauna-shops.ru/549-10-recepty-babushki-agafi/2150-geli-dlya-dusha-sochnoe-nastroenie-6-sht.html</v>
      </c>
      <c r="J2251" s="2" t="str">
        <f t="shared" si="52"/>
        <v>http://opt.sauna-shops.ru/549-10-recepty-babushki-agafi/2150-geli-dlya-dusha-sochnoe-nastroenie-6-sht.html</v>
      </c>
      <c r="K2251" s="5"/>
    </row>
    <row r="2252" spans="1:11" x14ac:dyDescent="0.25">
      <c r="A2252" s="10">
        <v>2151</v>
      </c>
      <c r="B2252" s="5" t="s">
        <v>6058</v>
      </c>
      <c r="C2252" s="5" t="s">
        <v>2323</v>
      </c>
      <c r="D2252" s="5" t="str">
        <f>HYPERLINK(I2252, C2252)</f>
        <v>Крем мыло ручной работы Ромашка</v>
      </c>
      <c r="E2252" s="5" t="s">
        <v>2305</v>
      </c>
      <c r="F2252" s="11" t="s">
        <v>6083</v>
      </c>
      <c r="G2252" s="6">
        <v>9058</v>
      </c>
      <c r="H2252" t="s">
        <v>2324</v>
      </c>
      <c r="I2252" t="str">
        <f>CONCATENATE("http://opt.sauna-shops.ru/549-10-recepty-babushki-agafi/",A2252,"-",H2252,".html")</f>
        <v>http://opt.sauna-shops.ru/549-10-recepty-babushki-agafi/2151-krem-mylo-ruchnoj-raboty-romashka.html</v>
      </c>
      <c r="J2252" s="2" t="str">
        <f t="shared" si="52"/>
        <v>http://opt.sauna-shops.ru/549-10-recepty-babushki-agafi/2151-krem-mylo-ruchnoj-raboty-romashka.html</v>
      </c>
      <c r="K2252" s="5"/>
    </row>
    <row r="2253" spans="1:11" x14ac:dyDescent="0.25">
      <c r="A2253" s="10">
        <v>2152</v>
      </c>
      <c r="B2253" s="5" t="s">
        <v>6058</v>
      </c>
      <c r="C2253" s="5" t="s">
        <v>2325</v>
      </c>
      <c r="D2253" s="5" t="str">
        <f>HYPERLINK(I2253, C2253)</f>
        <v>Крем мыло ручной работы Антицеллюлитное мыло</v>
      </c>
      <c r="E2253" s="5" t="s">
        <v>2305</v>
      </c>
      <c r="F2253" s="11" t="s">
        <v>6094</v>
      </c>
      <c r="G2253" s="6">
        <v>9055</v>
      </c>
      <c r="H2253" t="s">
        <v>2326</v>
      </c>
      <c r="I2253" t="str">
        <f>CONCATENATE("http://opt.sauna-shops.ru/549-10-recepty-babushki-agafi/",A2253,"-",H2253,".html")</f>
        <v>http://opt.sauna-shops.ru/549-10-recepty-babushki-agafi/2152-krem-mylo-ruchnoj-raboty-anticellyulitnoe-mylo.html</v>
      </c>
      <c r="J2253" s="2" t="str">
        <f t="shared" si="52"/>
        <v>http://opt.sauna-shops.ru/549-10-recepty-babushki-agafi/2152-krem-mylo-ruchnoj-raboty-anticellyulitnoe-mylo.html</v>
      </c>
      <c r="K2253" s="5"/>
    </row>
    <row r="2254" spans="1:11" x14ac:dyDescent="0.25">
      <c r="A2254" s="10">
        <v>2153</v>
      </c>
      <c r="B2254" s="5" t="s">
        <v>6058</v>
      </c>
      <c r="C2254" s="5" t="s">
        <v>2327</v>
      </c>
      <c r="D2254" s="5" t="str">
        <f>HYPERLINK(I2254, C2254)</f>
        <v>Мыло-скраб ручной работы (мёд)</v>
      </c>
      <c r="E2254" s="5" t="s">
        <v>2305</v>
      </c>
      <c r="F2254" s="11" t="s">
        <v>6083</v>
      </c>
      <c r="G2254" s="6">
        <v>9090</v>
      </c>
      <c r="H2254" t="s">
        <v>2328</v>
      </c>
      <c r="I2254" t="str">
        <f>CONCATENATE("http://opt.sauna-shops.ru/549-10-recepty-babushki-agafi/",A2254,"-",H2254,".html")</f>
        <v>http://opt.sauna-shops.ru/549-10-recepty-babushki-agafi/2153-mylo-skrab-ruchnoj-raboty-myod.html</v>
      </c>
      <c r="J2254" s="2" t="str">
        <f t="shared" si="52"/>
        <v>http://opt.sauna-shops.ru/549-10-recepty-babushki-agafi/2153-mylo-skrab-ruchnoj-raboty-myod.html</v>
      </c>
      <c r="K2254" s="5"/>
    </row>
    <row r="2255" spans="1:11" x14ac:dyDescent="0.25">
      <c r="A2255" s="10">
        <v>2154</v>
      </c>
      <c r="B2255" s="5" t="s">
        <v>6058</v>
      </c>
      <c r="C2255" s="5" t="s">
        <v>2329</v>
      </c>
      <c r="D2255" s="5" t="str">
        <f>HYPERLINK(I2255, C2255)</f>
        <v>Крем мыло ручной работы Кедровое</v>
      </c>
      <c r="E2255" s="5" t="s">
        <v>2305</v>
      </c>
      <c r="F2255" s="11" t="s">
        <v>6083</v>
      </c>
      <c r="G2255" s="6">
        <v>9057</v>
      </c>
      <c r="H2255" t="s">
        <v>2330</v>
      </c>
      <c r="I2255" t="str">
        <f>CONCATENATE("http://opt.sauna-shops.ru/549-10-recepty-babushki-agafi/",A2255,"-",H2255,".html")</f>
        <v>http://opt.sauna-shops.ru/549-10-recepty-babushki-agafi/2154-krem-mylo-ruchnoj-raboty-kedrovoe.html</v>
      </c>
      <c r="J2255" s="2" t="str">
        <f t="shared" si="52"/>
        <v>http://opt.sauna-shops.ru/549-10-recepty-babushki-agafi/2154-krem-mylo-ruchnoj-raboty-kedrovoe.html</v>
      </c>
      <c r="K2255" s="5"/>
    </row>
    <row r="2256" spans="1:11" x14ac:dyDescent="0.25">
      <c r="A2256" s="10">
        <v>2155</v>
      </c>
      <c r="B2256" s="5" t="s">
        <v>6058</v>
      </c>
      <c r="C2256" s="5" t="s">
        <v>2331</v>
      </c>
      <c r="D2256" s="5" t="str">
        <f>HYPERLINK(I2256, C2256)</f>
        <v>Крем мыло ручной работы Калина</v>
      </c>
      <c r="E2256" s="5" t="s">
        <v>2305</v>
      </c>
      <c r="F2256" s="11" t="s">
        <v>6083</v>
      </c>
      <c r="G2256" s="6">
        <v>9056</v>
      </c>
      <c r="H2256" t="s">
        <v>2332</v>
      </c>
      <c r="I2256" t="str">
        <f>CONCATENATE("http://opt.sauna-shops.ru/549-10-recepty-babushki-agafi/",A2256,"-",H2256,".html")</f>
        <v>http://opt.sauna-shops.ru/549-10-recepty-babushki-agafi/2155-krem-mylo-ruchnoj-raboty-kalina.html</v>
      </c>
      <c r="J2256" s="2" t="str">
        <f t="shared" si="52"/>
        <v>http://opt.sauna-shops.ru/549-10-recepty-babushki-agafi/2155-krem-mylo-ruchnoj-raboty-kalina.html</v>
      </c>
      <c r="K2256" s="5"/>
    </row>
    <row r="2257" spans="1:11" x14ac:dyDescent="0.25">
      <c r="A2257" s="10">
        <v>2156</v>
      </c>
      <c r="B2257" s="5" t="s">
        <v>6058</v>
      </c>
      <c r="C2257" s="5" t="s">
        <v>2333</v>
      </c>
      <c r="D2257" s="5" t="str">
        <f>HYPERLINK(I2257, C2257)</f>
        <v>Крем-скраб для тела Земляника и сливки 400 г.</v>
      </c>
      <c r="E2257" s="5" t="s">
        <v>2305</v>
      </c>
      <c r="F2257" s="11" t="s">
        <v>6173</v>
      </c>
      <c r="G2257" s="6">
        <v>9064</v>
      </c>
      <c r="H2257" t="s">
        <v>2334</v>
      </c>
      <c r="I2257" t="str">
        <f>CONCATENATE("http://opt.sauna-shops.ru/549-10-recepty-babushki-agafi/",A2257,"-",H2257,".html")</f>
        <v>http://opt.sauna-shops.ru/549-10-recepty-babushki-agafi/2156-krem-skrab-dlya-tela-zemlyanika-i-slivki-400-g.html</v>
      </c>
      <c r="J2257" s="2" t="str">
        <f t="shared" si="52"/>
        <v>http://opt.sauna-shops.ru/549-10-recepty-babushki-agafi/2156-krem-skrab-dlya-tela-zemlyanika-i-slivki-400-g.html</v>
      </c>
      <c r="K2257" s="5"/>
    </row>
    <row r="2258" spans="1:11" x14ac:dyDescent="0.25">
      <c r="A2258" s="10">
        <v>2157</v>
      </c>
      <c r="B2258" s="5" t="s">
        <v>6058</v>
      </c>
      <c r="C2258" s="5" t="s">
        <v>2335</v>
      </c>
      <c r="D2258" s="5" t="str">
        <f>HYPERLINK(I2258, C2258)</f>
        <v>Крем-скраб Фруктовый йогурт 400 г.</v>
      </c>
      <c r="E2258" s="5" t="s">
        <v>2305</v>
      </c>
      <c r="F2258" s="11" t="s">
        <v>6173</v>
      </c>
      <c r="G2258" s="6">
        <v>9066</v>
      </c>
      <c r="H2258" t="s">
        <v>2336</v>
      </c>
      <c r="I2258" t="str">
        <f>CONCATENATE("http://opt.sauna-shops.ru/549-10-recepty-babushki-agafi/",A2258,"-",H2258,".html")</f>
        <v>http://opt.sauna-shops.ru/549-10-recepty-babushki-agafi/2157-krem-skrab-fruktovyj-jogurt-400-g.html</v>
      </c>
      <c r="J2258" s="2" t="str">
        <f t="shared" si="52"/>
        <v>http://opt.sauna-shops.ru/549-10-recepty-babushki-agafi/2157-krem-skrab-fruktovyj-jogurt-400-g.html</v>
      </c>
      <c r="K2258" s="5"/>
    </row>
    <row r="2259" spans="1:11" x14ac:dyDescent="0.25">
      <c r="A2259" s="10">
        <v>2158</v>
      </c>
      <c r="B2259" s="5" t="s">
        <v>6058</v>
      </c>
      <c r="C2259" s="5" t="s">
        <v>2337</v>
      </c>
      <c r="D2259" s="5" t="str">
        <f>HYPERLINK(I2259, C2259)</f>
        <v>Крем-скраб Капучино 400 г.</v>
      </c>
      <c r="E2259" s="5" t="s">
        <v>2305</v>
      </c>
      <c r="F2259" s="11" t="s">
        <v>6173</v>
      </c>
      <c r="G2259" s="6">
        <v>9065</v>
      </c>
      <c r="H2259" t="s">
        <v>2338</v>
      </c>
      <c r="I2259" t="str">
        <f>CONCATENATE("http://opt.sauna-shops.ru/549-10-recepty-babushki-agafi/",A2259,"-",H2259,".html")</f>
        <v>http://opt.sauna-shops.ru/549-10-recepty-babushki-agafi/2158-krem-skrab-kapuchino-400-g.html</v>
      </c>
      <c r="J2259" s="2" t="str">
        <f t="shared" si="52"/>
        <v>http://opt.sauna-shops.ru/549-10-recepty-babushki-agafi/2158-krem-skrab-kapuchino-400-g.html</v>
      </c>
      <c r="K2259" s="5"/>
    </row>
    <row r="2260" spans="1:11" x14ac:dyDescent="0.25">
      <c r="A2260" s="10">
        <v>2159</v>
      </c>
      <c r="B2260" s="5" t="s">
        <v>6058</v>
      </c>
      <c r="C2260" s="5" t="s">
        <v>2339</v>
      </c>
      <c r="D2260" s="5" t="str">
        <f>HYPERLINK(I2260, C2260)</f>
        <v>Маска для волос (200мл) придает пышность и блеск Агафья</v>
      </c>
      <c r="E2260" s="5" t="s">
        <v>2305</v>
      </c>
      <c r="F2260" s="11" t="s">
        <v>6082</v>
      </c>
      <c r="G2260" s="6">
        <v>9068</v>
      </c>
      <c r="H2260" t="s">
        <v>2340</v>
      </c>
      <c r="I2260" t="str">
        <f>CONCATENATE("http://opt.sauna-shops.ru/549-10-recepty-babushki-agafi/",A2260,"-",H2260,".html")</f>
        <v>http://opt.sauna-shops.ru/549-10-recepty-babushki-agafi/2159-maska-dlya-volos-200ml-pridaet-pyshnost-i-blesk-agafya.html</v>
      </c>
      <c r="J2260" s="2" t="str">
        <f t="shared" si="52"/>
        <v>http://opt.sauna-shops.ru/549-10-recepty-babushki-agafi/2159-maska-dlya-volos-200ml-pridaet-pyshnost-i-blesk-agafya.html</v>
      </c>
      <c r="K2260" s="5"/>
    </row>
    <row r="2261" spans="1:11" x14ac:dyDescent="0.25">
      <c r="A2261" s="10">
        <v>2160</v>
      </c>
      <c r="B2261" s="5" t="s">
        <v>6058</v>
      </c>
      <c r="C2261" s="5" t="s">
        <v>2341</v>
      </c>
      <c r="D2261" s="5" t="str">
        <f>HYPERLINK(I2261, C2261)</f>
        <v>Маска для волос (200мл) восст. волос по всей длине</v>
      </c>
      <c r="E2261" s="5" t="s">
        <v>2305</v>
      </c>
      <c r="F2261" s="11" t="s">
        <v>6082</v>
      </c>
      <c r="G2261" s="6">
        <v>9067</v>
      </c>
      <c r="H2261" t="s">
        <v>2342</v>
      </c>
      <c r="I2261" t="str">
        <f>CONCATENATE("http://opt.sauna-shops.ru/549-10-recepty-babushki-agafi/",A2261,"-",H2261,".html")</f>
        <v>http://opt.sauna-shops.ru/549-10-recepty-babushki-agafi/2160-maska-dlya-volos-200ml-vosst-volos-po-vsej-dline.html</v>
      </c>
      <c r="J2261" s="2" t="str">
        <f t="shared" si="52"/>
        <v>http://opt.sauna-shops.ru/549-10-recepty-babushki-agafi/2160-maska-dlya-volos-200ml-vosst-volos-po-vsej-dline.html</v>
      </c>
      <c r="K2261" s="5"/>
    </row>
    <row r="2262" spans="1:11" x14ac:dyDescent="0.25">
      <c r="A2262" s="10">
        <v>2161</v>
      </c>
      <c r="B2262" s="5" t="s">
        <v>6058</v>
      </c>
      <c r="C2262" s="5" t="s">
        <v>2343</v>
      </c>
      <c r="D2262" s="5" t="str">
        <f>HYPERLINK(I2262, C2262)</f>
        <v>Маска для лица (75мл) питательная</v>
      </c>
      <c r="E2262" s="5" t="s">
        <v>2305</v>
      </c>
      <c r="F2262" s="11" t="s">
        <v>6083</v>
      </c>
      <c r="G2262" s="6">
        <v>9070</v>
      </c>
      <c r="H2262" t="s">
        <v>2344</v>
      </c>
      <c r="I2262" t="str">
        <f>CONCATENATE("http://opt.sauna-shops.ru/549-10-recepty-babushki-agafi/",A2262,"-",H2262,".html")</f>
        <v>http://opt.sauna-shops.ru/549-10-recepty-babushki-agafi/2161-maska-dlya-lica-75ml-pitatelnaya.html</v>
      </c>
      <c r="J2262" s="2" t="str">
        <f t="shared" si="52"/>
        <v>http://opt.sauna-shops.ru/549-10-recepty-babushki-agafi/2161-maska-dlya-lica-75ml-pitatelnaya.html</v>
      </c>
      <c r="K2262" s="5"/>
    </row>
    <row r="2263" spans="1:11" x14ac:dyDescent="0.25">
      <c r="A2263" s="10">
        <v>2162</v>
      </c>
      <c r="B2263" s="5" t="s">
        <v>6058</v>
      </c>
      <c r="C2263" s="5" t="s">
        <v>2345</v>
      </c>
      <c r="D2263" s="5" t="str">
        <f>HYPERLINK(I2263, C2263)</f>
        <v>Скраб для ног (75 мл) от мозолей</v>
      </c>
      <c r="E2263" s="5" t="s">
        <v>2305</v>
      </c>
      <c r="F2263" s="11" t="s">
        <v>6083</v>
      </c>
      <c r="G2263" s="6">
        <v>9134</v>
      </c>
      <c r="H2263" t="s">
        <v>2346</v>
      </c>
      <c r="I2263" t="str">
        <f>CONCATENATE("http://opt.sauna-shops.ru/549-10-recepty-babushki-agafi/",A2263,"-",H2263,".html")</f>
        <v>http://opt.sauna-shops.ru/549-10-recepty-babushki-agafi/2162-skrab-dlya-nog-75-ml-ot-mozolej.html</v>
      </c>
      <c r="J2263" s="2" t="str">
        <f t="shared" si="52"/>
        <v>http://opt.sauna-shops.ru/549-10-recepty-babushki-agafi/2162-skrab-dlya-nog-75-ml-ot-mozolej.html</v>
      </c>
      <c r="K2263" s="5"/>
    </row>
    <row r="2264" spans="1:11" x14ac:dyDescent="0.25">
      <c r="A2264" s="10">
        <v>2163</v>
      </c>
      <c r="B2264" s="5" t="s">
        <v>6058</v>
      </c>
      <c r="C2264" s="5" t="s">
        <v>2347</v>
      </c>
      <c r="D2264" s="5" t="str">
        <f>HYPERLINK(I2264, C2264)</f>
        <v>Маска для лица (75мл) очищающая</v>
      </c>
      <c r="E2264" s="5" t="s">
        <v>2305</v>
      </c>
      <c r="F2264" s="11" t="s">
        <v>6083</v>
      </c>
      <c r="G2264" s="6">
        <v>9069</v>
      </c>
      <c r="H2264" t="s">
        <v>2348</v>
      </c>
      <c r="I2264" t="str">
        <f>CONCATENATE("http://opt.sauna-shops.ru/549-10-recepty-babushki-agafi/",A2264,"-",H2264,".html")</f>
        <v>http://opt.sauna-shops.ru/549-10-recepty-babushki-agafi/2163-maska-dlya-lica-75ml-ochishhayushhaya.html</v>
      </c>
      <c r="J2264" s="2" t="str">
        <f t="shared" si="52"/>
        <v>http://opt.sauna-shops.ru/549-10-recepty-babushki-agafi/2163-maska-dlya-lica-75ml-ochishhayushhaya.html</v>
      </c>
      <c r="K2264" s="5"/>
    </row>
    <row r="2265" spans="1:11" x14ac:dyDescent="0.25">
      <c r="A2265" s="10">
        <v>2164</v>
      </c>
      <c r="B2265" s="5" t="s">
        <v>6058</v>
      </c>
      <c r="C2265" s="5" t="s">
        <v>2349</v>
      </c>
      <c r="D2265" s="5" t="str">
        <f>HYPERLINK(I2265, C2265)</f>
        <v>Маска для тела (похудение) Агафья</v>
      </c>
      <c r="E2265" s="5" t="s">
        <v>2305</v>
      </c>
      <c r="F2265" s="11" t="s">
        <v>6174</v>
      </c>
      <c r="G2265" s="6">
        <v>9072</v>
      </c>
      <c r="H2265" t="s">
        <v>2350</v>
      </c>
      <c r="I2265" t="str">
        <f>CONCATENATE("http://opt.sauna-shops.ru/549-10-recepty-babushki-agafi/",A2265,"-",H2265,".html")</f>
        <v>http://opt.sauna-shops.ru/549-10-recepty-babushki-agafi/2164-maska-dlya-tela-pokhudenie-agafya.html</v>
      </c>
      <c r="J2265" s="2" t="str">
        <f t="shared" si="52"/>
        <v>http://opt.sauna-shops.ru/549-10-recepty-babushki-agafi/2164-maska-dlya-tela-pokhudenie-agafya.html</v>
      </c>
      <c r="K2265" s="5"/>
    </row>
    <row r="2266" spans="1:11" x14ac:dyDescent="0.25">
      <c r="A2266" s="10">
        <v>2165</v>
      </c>
      <c r="B2266" s="5" t="s">
        <v>6058</v>
      </c>
      <c r="C2266" s="5" t="s">
        <v>2351</v>
      </c>
      <c r="D2266" s="5" t="str">
        <f>HYPERLINK(I2266, C2266)</f>
        <v>Маска для волос гречишный мёд и брусника (бочонок)</v>
      </c>
      <c r="E2266" s="5" t="s">
        <v>2305</v>
      </c>
      <c r="F2266" s="11" t="s">
        <v>6166</v>
      </c>
      <c r="G2266" s="6">
        <v>9075</v>
      </c>
      <c r="H2266" t="s">
        <v>2352</v>
      </c>
      <c r="I2266" t="str">
        <f>CONCATENATE("http://opt.sauna-shops.ru/549-10-recepty-babushki-agafi/",A2266,"-",H2266,".html")</f>
        <v>http://opt.sauna-shops.ru/549-10-recepty-babushki-agafi/2165-maska-dlya-volos-grechishnyj-myod-i-brusnika-bochonok.html</v>
      </c>
      <c r="J2266" s="2" t="str">
        <f t="shared" si="52"/>
        <v>http://opt.sauna-shops.ru/549-10-recepty-babushki-agafi/2165-maska-dlya-volos-grechishnyj-myod-i-brusnika-bochonok.html</v>
      </c>
      <c r="K2266" s="5"/>
    </row>
    <row r="2267" spans="1:11" x14ac:dyDescent="0.25">
      <c r="A2267" s="10">
        <v>2166</v>
      </c>
      <c r="B2267" s="5" t="s">
        <v>6058</v>
      </c>
      <c r="C2267" s="5" t="s">
        <v>2353</v>
      </c>
      <c r="D2267" s="5" t="str">
        <f>HYPERLINK(I2267, C2267)</f>
        <v>Маска д/волос восст. яично-сметанная 400 мл. (бочонок)</v>
      </c>
      <c r="E2267" s="5" t="s">
        <v>2305</v>
      </c>
      <c r="F2267" s="11" t="s">
        <v>6095</v>
      </c>
      <c r="G2267" s="6">
        <v>3013</v>
      </c>
      <c r="H2267" t="s">
        <v>2354</v>
      </c>
      <c r="I2267" t="str">
        <f>CONCATENATE("http://opt.sauna-shops.ru/549-10-recepty-babushki-agafi/",A2267,"-",H2267,".html")</f>
        <v>http://opt.sauna-shops.ru/549-10-recepty-babushki-agafi/2166-maska-d-volos-vosst-yaichno-smetannaya-400-ml-bochonok.html</v>
      </c>
      <c r="J2267" s="2" t="str">
        <f t="shared" si="52"/>
        <v>http://opt.sauna-shops.ru/549-10-recepty-babushki-agafi/2166-maska-d-volos-vosst-yaichno-smetannaya-400-ml-bochonok.html</v>
      </c>
      <c r="K2267" s="5"/>
    </row>
    <row r="2268" spans="1:11" x14ac:dyDescent="0.25">
      <c r="A2268" s="10">
        <v>2167</v>
      </c>
      <c r="B2268" s="5" t="s">
        <v>6058</v>
      </c>
      <c r="C2268" s="5" t="s">
        <v>2355</v>
      </c>
      <c r="D2268" s="5" t="str">
        <f>HYPERLINK(I2268, C2268)</f>
        <v>Маска д/ волос укрепл. (ряженка и черный хлеб)</v>
      </c>
      <c r="E2268" s="5" t="s">
        <v>2305</v>
      </c>
      <c r="F2268" s="11" t="s">
        <v>6095</v>
      </c>
      <c r="G2268" s="6">
        <v>3411</v>
      </c>
      <c r="H2268" t="s">
        <v>2356</v>
      </c>
      <c r="I2268" t="str">
        <f>CONCATENATE("http://opt.sauna-shops.ru/549-10-recepty-babushki-agafi/",A2268,"-",H2268,".html")</f>
        <v>http://opt.sauna-shops.ru/549-10-recepty-babushki-agafi/2167-maska-d-volos-ukrepl-ryazhenka-i-chernyj-khleb.html</v>
      </c>
      <c r="J2268" s="2" t="str">
        <f t="shared" si="52"/>
        <v>http://opt.sauna-shops.ru/549-10-recepty-babushki-agafi/2167-maska-d-volos-ukrepl-ryazhenka-i-chernyj-khleb.html</v>
      </c>
      <c r="K2268" s="5"/>
    </row>
    <row r="2269" spans="1:11" x14ac:dyDescent="0.25">
      <c r="A2269" s="10">
        <v>2168</v>
      </c>
      <c r="B2269" s="5" t="s">
        <v>6058</v>
      </c>
      <c r="C2269" s="5" t="s">
        <v>2357</v>
      </c>
      <c r="D2269" s="5" t="str">
        <f>HYPERLINK(I2269, C2269)</f>
        <v>Мыло для бани по уходу за телом и волосами (черное)</v>
      </c>
      <c r="E2269" s="5" t="s">
        <v>2305</v>
      </c>
      <c r="F2269" s="11" t="s">
        <v>6077</v>
      </c>
      <c r="G2269" s="6">
        <v>9086</v>
      </c>
      <c r="H2269" t="s">
        <v>2358</v>
      </c>
      <c r="I2269" t="str">
        <f>CONCATENATE("http://opt.sauna-shops.ru/549-10-recepty-babushki-agafi/",A2269,"-",H2269,".html")</f>
        <v>http://opt.sauna-shops.ru/549-10-recepty-babushki-agafi/2168-mylo-dlya-bani-po-ukhodu-za-telom-i-volosami-chernoe.html</v>
      </c>
      <c r="J2269" s="2" t="str">
        <f t="shared" si="52"/>
        <v>http://opt.sauna-shops.ru/549-10-recepty-babushki-agafi/2168-mylo-dlya-bani-po-ukhodu-za-telom-i-volosami-chernoe.html</v>
      </c>
      <c r="K2269" s="5"/>
    </row>
    <row r="2270" spans="1:11" x14ac:dyDescent="0.25">
      <c r="A2270" s="10">
        <v>2169</v>
      </c>
      <c r="B2270" s="5" t="s">
        <v>6058</v>
      </c>
      <c r="C2270" s="5" t="s">
        <v>2359</v>
      </c>
      <c r="D2270" s="5" t="str">
        <f>HYPERLINK(I2270, C2270)</f>
        <v>Мыло для бани по уходу за телом и волосами (белое)</v>
      </c>
      <c r="E2270" s="5" t="s">
        <v>2305</v>
      </c>
      <c r="F2270" s="11" t="s">
        <v>6077</v>
      </c>
      <c r="G2270" s="6">
        <v>9084</v>
      </c>
      <c r="H2270" t="s">
        <v>2360</v>
      </c>
      <c r="I2270" t="str">
        <f>CONCATENATE("http://opt.sauna-shops.ru/549-10-recepty-babushki-agafi/",A2270,"-",H2270,".html")</f>
        <v>http://opt.sauna-shops.ru/549-10-recepty-babushki-agafi/2169-mylo-dlya-bani-po-ukhodu-za-telom-i-volosami-beloe.html</v>
      </c>
      <c r="J2270" s="2" t="str">
        <f t="shared" si="52"/>
        <v>http://opt.sauna-shops.ru/549-10-recepty-babushki-agafi/2169-mylo-dlya-bani-po-ukhodu-za-telom-i-volosami-beloe.html</v>
      </c>
      <c r="K2270" s="5"/>
    </row>
    <row r="2271" spans="1:11" x14ac:dyDescent="0.25">
      <c r="A2271" s="10">
        <v>2170</v>
      </c>
      <c r="B2271" s="5" t="s">
        <v>6058</v>
      </c>
      <c r="C2271" s="5" t="s">
        <v>2361</v>
      </c>
      <c r="D2271" s="5" t="str">
        <f>HYPERLINK(I2271, C2271)</f>
        <v>Мыло для бани по уходу за телом и волосами (цветочное)</v>
      </c>
      <c r="E2271" s="5" t="s">
        <v>2305</v>
      </c>
      <c r="F2271" s="11" t="s">
        <v>6077</v>
      </c>
      <c r="G2271" s="6">
        <v>9085</v>
      </c>
      <c r="H2271" t="s">
        <v>2362</v>
      </c>
      <c r="I2271" t="str">
        <f>CONCATENATE("http://opt.sauna-shops.ru/549-10-recepty-babushki-agafi/",A2271,"-",H2271,".html")</f>
        <v>http://opt.sauna-shops.ru/549-10-recepty-babushki-agafi/2170-mylo-dlya-bani-po-ukhodu-za-telom-i-volosami-cvetochnoe.html</v>
      </c>
      <c r="J2271" s="2" t="str">
        <f t="shared" si="52"/>
        <v>http://opt.sauna-shops.ru/549-10-recepty-babushki-agafi/2170-mylo-dlya-bani-po-ukhodu-za-telom-i-volosami-cvetochnoe.html</v>
      </c>
      <c r="K2271" s="5"/>
    </row>
    <row r="2272" spans="1:11" x14ac:dyDescent="0.25">
      <c r="A2272" s="10">
        <v>2171</v>
      </c>
      <c r="B2272" s="5" t="s">
        <v>6058</v>
      </c>
      <c r="C2272" s="5" t="s">
        <v>2363</v>
      </c>
      <c r="D2272" s="5" t="str">
        <f>HYPERLINK(I2272, C2272)</f>
        <v>Настой для бани оздоравляющий (хвойный) 200 мл.</v>
      </c>
      <c r="E2272" s="5" t="s">
        <v>2305</v>
      </c>
      <c r="F2272" s="11" t="s">
        <v>6175</v>
      </c>
      <c r="G2272" s="6">
        <v>9107</v>
      </c>
      <c r="H2272" t="s">
        <v>2364</v>
      </c>
      <c r="I2272" t="str">
        <f>CONCATENATE("http://opt.sauna-shops.ru/549-10-recepty-babushki-agafi/",A2272,"-",H2272,".html")</f>
        <v>http://opt.sauna-shops.ru/549-10-recepty-babushki-agafi/2171-nastoj-dlya-bani-ozdoravlyayushhij-khvojnyj-200-ml.html</v>
      </c>
      <c r="J2272" s="2" t="str">
        <f t="shared" si="52"/>
        <v>http://opt.sauna-shops.ru/549-10-recepty-babushki-agafi/2171-nastoj-dlya-bani-ozdoravlyayushhij-khvojnyj-200-ml.html</v>
      </c>
      <c r="K2272" s="5"/>
    </row>
    <row r="2273" spans="1:11" x14ac:dyDescent="0.25">
      <c r="A2273" s="10">
        <v>2172</v>
      </c>
      <c r="B2273" s="5" t="s">
        <v>6058</v>
      </c>
      <c r="C2273" s="5" t="s">
        <v>2365</v>
      </c>
      <c r="D2273" s="5" t="str">
        <f>HYPERLINK(I2273, C2273)</f>
        <v>Настой для бани укрепляющий (травяной сбор) 200 мл.</v>
      </c>
      <c r="E2273" s="5" t="s">
        <v>2305</v>
      </c>
      <c r="F2273" s="11" t="s">
        <v>6175</v>
      </c>
      <c r="G2273" s="6">
        <v>9109</v>
      </c>
      <c r="H2273" t="s">
        <v>2366</v>
      </c>
      <c r="I2273" t="str">
        <f>CONCATENATE("http://opt.sauna-shops.ru/549-10-recepty-babushki-agafi/",A2273,"-",H2273,".html")</f>
        <v>http://opt.sauna-shops.ru/549-10-recepty-babushki-agafi/2172-nastoj-dlya-bani-ukreplyayushhij-travyanoj-sbor-200-ml.html</v>
      </c>
      <c r="J2273" s="2" t="str">
        <f t="shared" si="52"/>
        <v>http://opt.sauna-shops.ru/549-10-recepty-babushki-agafi/2172-nastoj-dlya-bani-ukreplyayushhij-travyanoj-sbor-200-ml.html</v>
      </c>
      <c r="K2273" s="5"/>
    </row>
    <row r="2274" spans="1:11" x14ac:dyDescent="0.25">
      <c r="A2274" s="10">
        <v>2173</v>
      </c>
      <c r="B2274" s="5" t="s">
        <v>6058</v>
      </c>
      <c r="C2274" s="5" t="s">
        <v>2367</v>
      </c>
      <c r="D2274" s="5" t="str">
        <f>HYPERLINK(I2274, C2274)</f>
        <v>Настой для бани тонизирующий (мятный) 200 мл.</v>
      </c>
      <c r="E2274" s="5" t="s">
        <v>2305</v>
      </c>
      <c r="F2274" s="11" t="s">
        <v>6175</v>
      </c>
      <c r="G2274" s="6">
        <v>9108</v>
      </c>
      <c r="H2274" t="s">
        <v>2368</v>
      </c>
      <c r="I2274" t="str">
        <f>CONCATENATE("http://opt.sauna-shops.ru/549-10-recepty-babushki-agafi/",A2274,"-",H2274,".html")</f>
        <v>http://opt.sauna-shops.ru/549-10-recepty-babushki-agafi/2173-nastoj-dlya-bani-toniziruyushhij-myatnyj-200-ml.html</v>
      </c>
      <c r="J2274" s="2" t="str">
        <f t="shared" si="52"/>
        <v>http://opt.sauna-shops.ru/549-10-recepty-babushki-agafi/2173-nastoj-dlya-bani-toniziruyushhij-myatnyj-200-ml.html</v>
      </c>
      <c r="K2274" s="5"/>
    </row>
    <row r="2275" spans="1:11" x14ac:dyDescent="0.25">
      <c r="A2275" s="10">
        <v>2174</v>
      </c>
      <c r="B2275" s="5" t="s">
        <v>6058</v>
      </c>
      <c r="C2275" s="5" t="s">
        <v>2369</v>
      </c>
      <c r="D2275" s="5" t="str">
        <f>HYPERLINK(I2275, C2275)</f>
        <v>Настой для бани Агафья (250) Оздоровительный</v>
      </c>
      <c r="E2275" s="5" t="s">
        <v>2305</v>
      </c>
      <c r="F2275" s="11" t="s">
        <v>6096</v>
      </c>
      <c r="G2275" s="6">
        <v>9101</v>
      </c>
      <c r="H2275" t="s">
        <v>2370</v>
      </c>
      <c r="I2275" t="str">
        <f>CONCATENATE("http://opt.sauna-shops.ru/549-10-recepty-babushki-agafi/",A2275,"-",H2275,".html")</f>
        <v>http://opt.sauna-shops.ru/549-10-recepty-babushki-agafi/2174-nastoj-dlya-bani-agafya-250-ozdorovitelnyj.html</v>
      </c>
      <c r="J2275" s="2" t="str">
        <f t="shared" si="52"/>
        <v>http://opt.sauna-shops.ru/549-10-recepty-babushki-agafi/2174-nastoj-dlya-bani-agafya-250-ozdorovitelnyj.html</v>
      </c>
      <c r="K2275" s="5"/>
    </row>
    <row r="2276" spans="1:11" x14ac:dyDescent="0.25">
      <c r="A2276" s="10">
        <v>2175</v>
      </c>
      <c r="B2276" s="5" t="s">
        <v>6058</v>
      </c>
      <c r="C2276" s="5" t="s">
        <v>2371</v>
      </c>
      <c r="D2276" s="5" t="str">
        <f>HYPERLINK(I2276, C2276)</f>
        <v>Настой для бани Агафья (250) Укрепляющий</v>
      </c>
      <c r="E2276" s="5" t="s">
        <v>2305</v>
      </c>
      <c r="F2276" s="11" t="s">
        <v>6096</v>
      </c>
      <c r="G2276" s="6">
        <v>9104</v>
      </c>
      <c r="H2276" t="s">
        <v>2372</v>
      </c>
      <c r="I2276" t="str">
        <f>CONCATENATE("http://opt.sauna-shops.ru/549-10-recepty-babushki-agafi/",A2276,"-",H2276,".html")</f>
        <v>http://opt.sauna-shops.ru/549-10-recepty-babushki-agafi/2175-nastoj-dlya-bani-agafya-250-ukreplyayushhij.html</v>
      </c>
      <c r="J2276" s="2" t="str">
        <f t="shared" si="52"/>
        <v>http://opt.sauna-shops.ru/549-10-recepty-babushki-agafi/2175-nastoj-dlya-bani-agafya-250-ukreplyayushhij.html</v>
      </c>
      <c r="K2276" s="5"/>
    </row>
    <row r="2277" spans="1:11" x14ac:dyDescent="0.25">
      <c r="A2277" s="10">
        <v>2176</v>
      </c>
      <c r="B2277" s="5" t="s">
        <v>6058</v>
      </c>
      <c r="C2277" s="5" t="s">
        <v>2373</v>
      </c>
      <c r="D2277" s="5" t="str">
        <f>HYPERLINK(I2277, C2277)</f>
        <v>Настой для бани Агафья (250) целебный сбор №2</v>
      </c>
      <c r="E2277" s="5" t="s">
        <v>2305</v>
      </c>
      <c r="F2277" s="11" t="s">
        <v>6096</v>
      </c>
      <c r="G2277" s="6">
        <v>9106</v>
      </c>
      <c r="H2277" t="s">
        <v>2374</v>
      </c>
      <c r="I2277" t="str">
        <f>CONCATENATE("http://opt.sauna-shops.ru/549-10-recepty-babushki-agafi/",A2277,"-",H2277,".html")</f>
        <v>http://opt.sauna-shops.ru/549-10-recepty-babushki-agafi/2176-nastoj-dlya-bani-agafya-250-celebnyj-sbor-2.html</v>
      </c>
      <c r="J2277" s="2" t="str">
        <f t="shared" si="52"/>
        <v>http://opt.sauna-shops.ru/549-10-recepty-babushki-agafi/2176-nastoj-dlya-bani-agafya-250-celebnyj-sbor-2.html</v>
      </c>
      <c r="K2277" s="5"/>
    </row>
    <row r="2278" spans="1:11" x14ac:dyDescent="0.25">
      <c r="A2278" s="10">
        <v>2177</v>
      </c>
      <c r="B2278" s="5" t="s">
        <v>6058</v>
      </c>
      <c r="C2278" s="5" t="s">
        <v>2375</v>
      </c>
      <c r="D2278" s="5" t="str">
        <f>HYPERLINK(I2278, C2278)</f>
        <v>Настой для бани Агафья (250) целебный сбор №1</v>
      </c>
      <c r="E2278" s="5" t="s">
        <v>2305</v>
      </c>
      <c r="F2278" s="11" t="s">
        <v>6096</v>
      </c>
      <c r="G2278" s="6">
        <v>9105</v>
      </c>
      <c r="H2278" t="s">
        <v>2376</v>
      </c>
      <c r="I2278" t="str">
        <f>CONCATENATE("http://opt.sauna-shops.ru/549-10-recepty-babushki-agafi/",A2278,"-",H2278,".html")</f>
        <v>http://opt.sauna-shops.ru/549-10-recepty-babushki-agafi/2177-nastoj-dlya-bani-agafya-250-celebnyj-sbor-1.html</v>
      </c>
      <c r="J2278" s="2" t="str">
        <f t="shared" si="52"/>
        <v>http://opt.sauna-shops.ru/549-10-recepty-babushki-agafi/2177-nastoj-dlya-bani-agafya-250-celebnyj-sbor-1.html</v>
      </c>
      <c r="K2278" s="5"/>
    </row>
    <row r="2279" spans="1:11" x14ac:dyDescent="0.25">
      <c r="A2279" s="10">
        <v>2178</v>
      </c>
      <c r="B2279" s="5" t="s">
        <v>6058</v>
      </c>
      <c r="C2279" s="5" t="s">
        <v>3343</v>
      </c>
      <c r="D2279" s="5" t="str">
        <f>HYPERLINK(I2279, C2279)</f>
        <v>Настой для бани Агафья (250) профилактика простуды</v>
      </c>
      <c r="E2279" s="5" t="s">
        <v>2305</v>
      </c>
      <c r="F2279" s="11" t="s">
        <v>6096</v>
      </c>
      <c r="G2279" s="6">
        <v>9102</v>
      </c>
      <c r="H2279" t="s">
        <v>3344</v>
      </c>
      <c r="I2279" t="str">
        <f>CONCATENATE("http://opt.sauna-shops.ru/549-10-recepty-babushki-agafi/",A2279,"-",H2279,".html")</f>
        <v>http://opt.sauna-shops.ru/549-10-recepty-babushki-agafi/2178-nastoj-dlya-bani-agafya-250-profilaktika-prostudy.html</v>
      </c>
      <c r="J2279" s="2" t="str">
        <f t="shared" si="52"/>
        <v>http://opt.sauna-shops.ru/549-10-recepty-babushki-agafi/2178-nastoj-dlya-bani-agafya-250-profilaktika-prostudy.html</v>
      </c>
      <c r="K2279" s="5"/>
    </row>
    <row r="2280" spans="1:11" x14ac:dyDescent="0.25">
      <c r="A2280" s="10">
        <v>2179</v>
      </c>
      <c r="B2280" s="5" t="s">
        <v>6058</v>
      </c>
      <c r="C2280" s="5" t="s">
        <v>2377</v>
      </c>
      <c r="D2280" s="5" t="str">
        <f>HYPERLINK(I2280, C2280)</f>
        <v>Настой для бани Агафья (250) тонизирующий</v>
      </c>
      <c r="E2280" s="5" t="s">
        <v>2305</v>
      </c>
      <c r="F2280" s="11" t="s">
        <v>6096</v>
      </c>
      <c r="G2280" s="6">
        <v>9103</v>
      </c>
      <c r="H2280" t="s">
        <v>2378</v>
      </c>
      <c r="I2280" t="str">
        <f>CONCATENATE("http://opt.sauna-shops.ru/549-10-recepty-babushki-agafi/",A2280,"-",H2280,".html")</f>
        <v>http://opt.sauna-shops.ru/549-10-recepty-babushki-agafi/2179-nastoj-dlya-bani-agafya-250-toniziruyushhij.html</v>
      </c>
      <c r="J2280" s="2" t="str">
        <f t="shared" si="52"/>
        <v>http://opt.sauna-shops.ru/549-10-recepty-babushki-agafi/2179-nastoj-dlya-bani-agafya-250-toniziruyushhij.html</v>
      </c>
      <c r="K2280" s="5"/>
    </row>
    <row r="2281" spans="1:11" x14ac:dyDescent="0.25">
      <c r="A2281" s="10">
        <v>2180</v>
      </c>
      <c r="B2281" s="5" t="s">
        <v>6058</v>
      </c>
      <c r="C2281" s="5" t="s">
        <v>2379</v>
      </c>
      <c r="D2281" s="5" t="str">
        <f>HYPERLINK(I2281, C2281)</f>
        <v>Растирка Агафья Простуда</v>
      </c>
      <c r="E2281" s="5" t="s">
        <v>2305</v>
      </c>
      <c r="F2281" s="11" t="s">
        <v>6065</v>
      </c>
      <c r="G2281" s="6">
        <v>9123</v>
      </c>
      <c r="H2281" t="s">
        <v>2380</v>
      </c>
      <c r="I2281" t="str">
        <f>CONCATENATE("http://opt.sauna-shops.ru/549-10-recepty-babushki-agafi/",A2281,"-",H2281,".html")</f>
        <v>http://opt.sauna-shops.ru/549-10-recepty-babushki-agafi/2180-rastirka-agafya-prostuda.html</v>
      </c>
      <c r="J2281" s="2" t="str">
        <f t="shared" si="52"/>
        <v>http://opt.sauna-shops.ru/549-10-recepty-babushki-agafi/2180-rastirka-agafya-prostuda.html</v>
      </c>
      <c r="K2281" s="5"/>
    </row>
    <row r="2282" spans="1:11" x14ac:dyDescent="0.25">
      <c r="A2282" s="10">
        <v>2181</v>
      </c>
      <c r="B2282" s="5" t="s">
        <v>6058</v>
      </c>
      <c r="C2282" s="5" t="s">
        <v>2381</v>
      </c>
      <c r="D2282" s="5" t="str">
        <f>HYPERLINK(I2282, C2282)</f>
        <v>Растирка Агафья Эффект прогревания</v>
      </c>
      <c r="E2282" s="5" t="s">
        <v>2305</v>
      </c>
      <c r="F2282" s="11" t="s">
        <v>6065</v>
      </c>
      <c r="G2282" s="6">
        <v>9126</v>
      </c>
      <c r="H2282" t="s">
        <v>2382</v>
      </c>
      <c r="I2282" t="str">
        <f>CONCATENATE("http://opt.sauna-shops.ru/549-10-recepty-babushki-agafi/",A2282,"-",H2282,".html")</f>
        <v>http://opt.sauna-shops.ru/549-10-recepty-babushki-agafi/2181-rastirka-agafya-effekt-progrevaniya.html</v>
      </c>
      <c r="J2282" s="2" t="str">
        <f t="shared" si="52"/>
        <v>http://opt.sauna-shops.ru/549-10-recepty-babushki-agafi/2181-rastirka-agafya-effekt-progrevaniya.html</v>
      </c>
      <c r="K2282" s="5"/>
    </row>
    <row r="2283" spans="1:11" x14ac:dyDescent="0.25">
      <c r="A2283" s="10">
        <v>2182</v>
      </c>
      <c r="B2283" s="5" t="s">
        <v>6058</v>
      </c>
      <c r="C2283" s="5" t="s">
        <v>2383</v>
      </c>
      <c r="D2283" s="5" t="str">
        <f>HYPERLINK(I2283, C2283)</f>
        <v>Растирка Агафья Простуда и насморк</v>
      </c>
      <c r="E2283" s="5" t="s">
        <v>2305</v>
      </c>
      <c r="F2283" s="11" t="s">
        <v>6065</v>
      </c>
      <c r="G2283" s="6">
        <v>9124</v>
      </c>
      <c r="H2283" t="s">
        <v>2384</v>
      </c>
      <c r="I2283" t="str">
        <f>CONCATENATE("http://opt.sauna-shops.ru/549-10-recepty-babushki-agafi/",A2283,"-",H2283,".html")</f>
        <v>http://opt.sauna-shops.ru/549-10-recepty-babushki-agafi/2182-rastirka-agafya-prostuda-i-nasmork.html</v>
      </c>
      <c r="J2283" s="2" t="str">
        <f t="shared" si="52"/>
        <v>http://opt.sauna-shops.ru/549-10-recepty-babushki-agafi/2182-rastirka-agafya-prostuda-i-nasmork.html</v>
      </c>
      <c r="K2283" s="5"/>
    </row>
    <row r="2284" spans="1:11" x14ac:dyDescent="0.25">
      <c r="A2284" s="10">
        <v>2183</v>
      </c>
      <c r="B2284" s="5" t="s">
        <v>6058</v>
      </c>
      <c r="C2284" s="5" t="s">
        <v>2385</v>
      </c>
      <c r="D2284" s="5" t="str">
        <f>HYPERLINK(I2284, C2284)</f>
        <v>Растирка Агафья Усталость и тяжесть ног</v>
      </c>
      <c r="E2284" s="5" t="s">
        <v>2305</v>
      </c>
      <c r="F2284" s="11" t="s">
        <v>6065</v>
      </c>
      <c r="G2284" s="6">
        <v>9125</v>
      </c>
      <c r="H2284" t="s">
        <v>2386</v>
      </c>
      <c r="I2284" t="str">
        <f>CONCATENATE("http://opt.sauna-shops.ru/549-10-recepty-babushki-agafi/",A2284,"-",H2284,".html")</f>
        <v>http://opt.sauna-shops.ru/549-10-recepty-babushki-agafi/2183-rastirka-agafya-ustalost-i-tyazhest-nog.html</v>
      </c>
      <c r="J2284" s="2" t="str">
        <f t="shared" si="52"/>
        <v>http://opt.sauna-shops.ru/549-10-recepty-babushki-agafi/2183-rastirka-agafya-ustalost-i-tyazhest-nog.html</v>
      </c>
      <c r="K2284" s="5"/>
    </row>
    <row r="2285" spans="1:11" x14ac:dyDescent="0.25">
      <c r="A2285" s="10">
        <v>2184</v>
      </c>
      <c r="B2285" s="5" t="s">
        <v>6058</v>
      </c>
      <c r="C2285" s="5" t="s">
        <v>2387</v>
      </c>
      <c r="D2285" s="5" t="str">
        <f>HYPERLINK(I2285, C2285)</f>
        <v>Растирка Агафья натур. растирка на травах</v>
      </c>
      <c r="E2285" s="5" t="s">
        <v>2305</v>
      </c>
      <c r="F2285" s="11" t="s">
        <v>6065</v>
      </c>
      <c r="G2285" s="6">
        <v>9122</v>
      </c>
      <c r="H2285" t="s">
        <v>2388</v>
      </c>
      <c r="I2285" t="str">
        <f>CONCATENATE("http://opt.sauna-shops.ru/549-10-recepty-babushki-agafi/",A2285,"-",H2285,".html")</f>
        <v>http://opt.sauna-shops.ru/549-10-recepty-babushki-agafi/2184-rastirka-agafya-natur-rastirka-na-travakh.html</v>
      </c>
      <c r="J2285" s="2" t="str">
        <f t="shared" si="52"/>
        <v>http://opt.sauna-shops.ru/549-10-recepty-babushki-agafi/2184-rastirka-agafya-natur-rastirka-na-travakh.html</v>
      </c>
      <c r="K2285" s="5"/>
    </row>
    <row r="2286" spans="1:11" x14ac:dyDescent="0.25">
      <c r="A2286" s="10">
        <v>2185</v>
      </c>
      <c r="B2286" s="5" t="s">
        <v>6058</v>
      </c>
      <c r="C2286" s="5" t="s">
        <v>2389</v>
      </c>
      <c r="D2286" s="5" t="str">
        <f>HYPERLINK(I2286, C2286)</f>
        <v>Растирка Агафья В области суставов и поясницы</v>
      </c>
      <c r="E2286" s="5" t="s">
        <v>2305</v>
      </c>
      <c r="F2286" s="11" t="s">
        <v>6065</v>
      </c>
      <c r="G2286" s="6">
        <v>9121</v>
      </c>
      <c r="H2286" t="s">
        <v>2390</v>
      </c>
      <c r="I2286" t="str">
        <f>CONCATENATE("http://opt.sauna-shops.ru/549-10-recepty-babushki-agafi/",A2286,"-",H2286,".html")</f>
        <v>http://opt.sauna-shops.ru/549-10-recepty-babushki-agafi/2185-rastirka-agafya-v-oblasti-sustavov-i-poyasnicy.html</v>
      </c>
      <c r="J2286" s="2" t="str">
        <f t="shared" si="52"/>
        <v>http://opt.sauna-shops.ru/549-10-recepty-babushki-agafi/2185-rastirka-agafya-v-oblasti-sustavov-i-poyasnicy.html</v>
      </c>
      <c r="K2286" s="5"/>
    </row>
    <row r="2287" spans="1:11" x14ac:dyDescent="0.25">
      <c r="A2287" s="10">
        <v>2186</v>
      </c>
      <c r="B2287" s="5" t="s">
        <v>6058</v>
      </c>
      <c r="C2287" s="5" t="s">
        <v>2391</v>
      </c>
      <c r="D2287" s="5" t="str">
        <f>HYPERLINK(I2287, C2287)</f>
        <v>Скрабы для тела в ассорт. (бочонок)</v>
      </c>
      <c r="E2287" s="5" t="s">
        <v>2305</v>
      </c>
      <c r="F2287" s="11" t="s">
        <v>6081</v>
      </c>
      <c r="G2287" s="6">
        <v>9137</v>
      </c>
      <c r="H2287" t="s">
        <v>2392</v>
      </c>
      <c r="I2287" t="str">
        <f>CONCATENATE("http://opt.sauna-shops.ru/549-10-recepty-babushki-agafi/",A2287,"-",H2287,".html")</f>
        <v>http://opt.sauna-shops.ru/549-10-recepty-babushki-agafi/2186-skraby-dlya-tela-v-assort-bochonok.html</v>
      </c>
      <c r="J2287" s="2" t="str">
        <f t="shared" si="52"/>
        <v>http://opt.sauna-shops.ru/549-10-recepty-babushki-agafi/2186-skraby-dlya-tela-v-assort-bochonok.html</v>
      </c>
      <c r="K2287" s="5"/>
    </row>
    <row r="2288" spans="1:11" x14ac:dyDescent="0.25">
      <c r="A2288" s="10">
        <v>2187</v>
      </c>
      <c r="B2288" s="5" t="s">
        <v>6058</v>
      </c>
      <c r="C2288" s="5" t="s">
        <v>2393</v>
      </c>
      <c r="D2288" s="5" t="str">
        <f>HYPERLINK(I2288, C2288)</f>
        <v>Травяная ванночка для ног Смягчает и освежает  Агафья 950 гр.</v>
      </c>
      <c r="E2288" s="5" t="s">
        <v>2305</v>
      </c>
      <c r="F2288" s="11" t="s">
        <v>6084</v>
      </c>
      <c r="G2288" s="6">
        <v>9146</v>
      </c>
      <c r="H2288" t="s">
        <v>2394</v>
      </c>
      <c r="I2288" t="str">
        <f>CONCATENATE("http://opt.sauna-shops.ru/549-10-recepty-babushki-agafi/",A2288,"-",H2288,".html")</f>
        <v>http://opt.sauna-shops.ru/549-10-recepty-babushki-agafi/2187-travyanaya-vannochka-dlya-nog-smyagchaet-i-osvezhaet-agafya-950-gr.html</v>
      </c>
      <c r="J2288" s="2" t="str">
        <f t="shared" si="52"/>
        <v>http://opt.sauna-shops.ru/549-10-recepty-babushki-agafi/2187-travyanaya-vannochka-dlya-nog-smyagchaet-i-osvezhaet-agafya-950-gr.html</v>
      </c>
      <c r="K2288" s="5"/>
    </row>
    <row r="2289" spans="1:11" x14ac:dyDescent="0.25">
      <c r="A2289" s="10">
        <v>2188</v>
      </c>
      <c r="B2289" s="5" t="s">
        <v>6058</v>
      </c>
      <c r="C2289" s="5" t="s">
        <v>2395</v>
      </c>
      <c r="D2289" s="5" t="str">
        <f>HYPERLINK(I2289, C2289)</f>
        <v>Скраб для тела (антицеллюлитный, морская соль)</v>
      </c>
      <c r="E2289" s="5" t="s">
        <v>2305</v>
      </c>
      <c r="F2289" s="11" t="s">
        <v>6173</v>
      </c>
      <c r="G2289" s="6">
        <v>9135</v>
      </c>
      <c r="H2289" t="s">
        <v>2396</v>
      </c>
      <c r="I2289" t="str">
        <f>CONCATENATE("http://opt.sauna-shops.ru/549-10-recepty-babushki-agafi/",A2289,"-",H2289,".html")</f>
        <v>http://opt.sauna-shops.ru/549-10-recepty-babushki-agafi/2188-skrab-dlya-tela-anticellyulitnyj-morskaya-sol.html</v>
      </c>
      <c r="J2289" s="2" t="str">
        <f t="shared" si="52"/>
        <v>http://opt.sauna-shops.ru/549-10-recepty-babushki-agafi/2188-skrab-dlya-tela-anticellyulitnyj-morskaya-sol.html</v>
      </c>
      <c r="K2289" s="5"/>
    </row>
    <row r="2290" spans="1:11" x14ac:dyDescent="0.25">
      <c r="A2290" s="10">
        <v>2189</v>
      </c>
      <c r="B2290" s="5" t="s">
        <v>6058</v>
      </c>
      <c r="C2290" s="5" t="s">
        <v>2397</v>
      </c>
      <c r="D2290" s="5" t="str">
        <f>HYPERLINK(I2290, C2290)</f>
        <v>Скраб для тела (антицеллюлитный, тростниковый сахар)</v>
      </c>
      <c r="E2290" s="5" t="s">
        <v>2305</v>
      </c>
      <c r="F2290" s="11" t="s">
        <v>6173</v>
      </c>
      <c r="G2290" s="6">
        <v>9136</v>
      </c>
      <c r="H2290" t="s">
        <v>2398</v>
      </c>
      <c r="I2290" t="str">
        <f>CONCATENATE("http://opt.sauna-shops.ru/549-10-recepty-babushki-agafi/",A2290,"-",H2290,".html")</f>
        <v>http://opt.sauna-shops.ru/549-10-recepty-babushki-agafi/2189-skrab-dlya-tela-anticellyulitnyj-trostnikovyj-sakhar.html</v>
      </c>
      <c r="J2290" s="2" t="str">
        <f t="shared" si="52"/>
        <v>http://opt.sauna-shops.ru/549-10-recepty-babushki-agafi/2189-skrab-dlya-tela-anticellyulitnyj-trostnikovyj-sakhar.html</v>
      </c>
      <c r="K2290" s="5"/>
    </row>
    <row r="2291" spans="1:11" x14ac:dyDescent="0.25">
      <c r="A2291" s="10">
        <v>2190</v>
      </c>
      <c r="B2291" s="5" t="s">
        <v>6058</v>
      </c>
      <c r="C2291" s="5" t="s">
        <v>2399</v>
      </c>
      <c r="D2291" s="5" t="str">
        <f>HYPERLINK(I2291, C2291)</f>
        <v>Шампунь Агафья Кедровый</v>
      </c>
      <c r="E2291" s="5" t="s">
        <v>2305</v>
      </c>
      <c r="F2291" s="11" t="s">
        <v>6084</v>
      </c>
      <c r="G2291" s="6">
        <v>9152</v>
      </c>
      <c r="H2291" t="s">
        <v>2400</v>
      </c>
      <c r="I2291" t="str">
        <f>CONCATENATE("http://opt.sauna-shops.ru/549-10-recepty-babushki-agafi/",A2291,"-",H2291,".html")</f>
        <v>http://opt.sauna-shops.ru/549-10-recepty-babushki-agafi/2190-shampun-agafya-kedrovyj.html</v>
      </c>
      <c r="J2291" s="2" t="str">
        <f t="shared" si="52"/>
        <v>http://opt.sauna-shops.ru/549-10-recepty-babushki-agafi/2190-shampun-agafya-kedrovyj.html</v>
      </c>
      <c r="K2291" s="5"/>
    </row>
    <row r="2292" spans="1:11" x14ac:dyDescent="0.25">
      <c r="A2292" s="10">
        <v>2191</v>
      </c>
      <c r="B2292" s="5" t="s">
        <v>6058</v>
      </c>
      <c r="C2292" s="5" t="s">
        <v>2401</v>
      </c>
      <c r="D2292" s="5" t="str">
        <f>HYPERLINK(I2292, C2292)</f>
        <v>Шампунь Агафья Дегтярный</v>
      </c>
      <c r="E2292" s="5" t="s">
        <v>2305</v>
      </c>
      <c r="F2292" s="11" t="s">
        <v>6084</v>
      </c>
      <c r="G2292" s="6">
        <v>9151</v>
      </c>
      <c r="H2292" t="s">
        <v>2402</v>
      </c>
      <c r="I2292" t="str">
        <f>CONCATENATE("http://opt.sauna-shops.ru/549-10-recepty-babushki-agafi/",A2292,"-",H2292,".html")</f>
        <v>http://opt.sauna-shops.ru/549-10-recepty-babushki-agafi/2191-shampun-agafya-degtyarnyj.html</v>
      </c>
      <c r="J2292" s="2" t="str">
        <f t="shared" si="52"/>
        <v>http://opt.sauna-shops.ru/549-10-recepty-babushki-agafi/2191-shampun-agafya-degtyarnyj.html</v>
      </c>
      <c r="K2292" s="5"/>
    </row>
    <row r="2293" spans="1:11" x14ac:dyDescent="0.25">
      <c r="A2293" s="10">
        <v>2192</v>
      </c>
      <c r="B2293" s="5" t="s">
        <v>6058</v>
      </c>
      <c r="C2293" s="5" t="s">
        <v>2403</v>
      </c>
      <c r="D2293" s="5" t="str">
        <f>HYPERLINK(I2293, C2293)</f>
        <v>Шампунь Агафья Прополис</v>
      </c>
      <c r="E2293" s="5" t="s">
        <v>2305</v>
      </c>
      <c r="F2293" s="11" t="s">
        <v>6084</v>
      </c>
      <c r="G2293" s="6">
        <v>9153</v>
      </c>
      <c r="H2293" t="s">
        <v>2404</v>
      </c>
      <c r="I2293" t="str">
        <f>CONCATENATE("http://opt.sauna-shops.ru/549-10-recepty-babushki-agafi/",A2293,"-",H2293,".html")</f>
        <v>http://opt.sauna-shops.ru/549-10-recepty-babushki-agafi/2192-shampun-agafya-propolis.html</v>
      </c>
      <c r="J2293" s="2" t="str">
        <f t="shared" si="52"/>
        <v>http://opt.sauna-shops.ru/549-10-recepty-babushki-agafi/2192-shampun-agafya-propolis.html</v>
      </c>
      <c r="K2293" s="5"/>
    </row>
    <row r="2294" spans="1:11" x14ac:dyDescent="0.25">
      <c r="A2294" s="10">
        <v>2193</v>
      </c>
      <c r="B2294" s="5" t="s">
        <v>6058</v>
      </c>
      <c r="C2294" s="5" t="s">
        <v>2405</v>
      </c>
      <c r="D2294" s="5" t="str">
        <f>HYPERLINK(I2294, C2294)</f>
        <v>Крем-гель для тела крем-брюле 400 г.</v>
      </c>
      <c r="E2294" s="5" t="s">
        <v>2305</v>
      </c>
      <c r="F2294" s="11" t="s">
        <v>6173</v>
      </c>
      <c r="G2294" s="6">
        <v>9060</v>
      </c>
      <c r="H2294" t="s">
        <v>2406</v>
      </c>
      <c r="I2294" t="str">
        <f>CONCATENATE("http://opt.sauna-shops.ru/549-10-recepty-babushki-agafi/",A2294,"-",H2294,".html")</f>
        <v>http://opt.sauna-shops.ru/549-10-recepty-babushki-agafi/2193-krem-gel-dlya-tela-krem-bryule-400-g.html</v>
      </c>
      <c r="J2294" s="2" t="str">
        <f t="shared" si="52"/>
        <v>http://opt.sauna-shops.ru/549-10-recepty-babushki-agafi/2193-krem-gel-dlya-tela-krem-bryule-400-g.html</v>
      </c>
      <c r="K2294" s="5"/>
    </row>
    <row r="2295" spans="1:11" x14ac:dyDescent="0.25">
      <c r="A2295" s="10">
        <v>2194</v>
      </c>
      <c r="B2295" s="5" t="s">
        <v>6058</v>
      </c>
      <c r="C2295" s="5" t="s">
        <v>2407</v>
      </c>
      <c r="D2295" s="5" t="str">
        <f>HYPERLINK(I2295, C2295)</f>
        <v>Витаминный массаж ТОНИЗИРУЮЩИЙ</v>
      </c>
      <c r="E2295" s="5" t="s">
        <v>2305</v>
      </c>
      <c r="F2295" s="11" t="s">
        <v>6175</v>
      </c>
      <c r="G2295" s="6">
        <v>9047</v>
      </c>
      <c r="H2295" t="s">
        <v>2408</v>
      </c>
      <c r="I2295" t="str">
        <f>CONCATENATE("http://opt.sauna-shops.ru/549-10-recepty-babushki-agafi/",A2295,"-",H2295,".html")</f>
        <v>http://opt.sauna-shops.ru/549-10-recepty-babushki-agafi/2194-vitaminnyj-massazh-toniziruyushhij.html</v>
      </c>
      <c r="J2295" s="2" t="str">
        <f t="shared" si="52"/>
        <v>http://opt.sauna-shops.ru/549-10-recepty-babushki-agafi/2194-vitaminnyj-massazh-toniziruyushhij.html</v>
      </c>
      <c r="K2295" s="5"/>
    </row>
    <row r="2296" spans="1:11" x14ac:dyDescent="0.25">
      <c r="A2296" s="10">
        <v>2195</v>
      </c>
      <c r="B2296" s="5" t="s">
        <v>6058</v>
      </c>
      <c r="C2296" s="5" t="s">
        <v>2409</v>
      </c>
      <c r="D2296" s="5" t="str">
        <f>HYPERLINK(I2296, C2296)</f>
        <v>Маска для упругости кожи</v>
      </c>
      <c r="E2296" s="5" t="s">
        <v>2305</v>
      </c>
      <c r="F2296" s="11" t="s">
        <v>6174</v>
      </c>
      <c r="G2296" s="6">
        <v>9074</v>
      </c>
      <c r="H2296" t="s">
        <v>2410</v>
      </c>
      <c r="I2296" t="str">
        <f>CONCATENATE("http://opt.sauna-shops.ru/549-10-recepty-babushki-agafi/",A2296,"-",H2296,".html")</f>
        <v>http://opt.sauna-shops.ru/549-10-recepty-babushki-agafi/2195-maska-dlya-uprugosti-kozhi.html</v>
      </c>
      <c r="J2296" s="2" t="str">
        <f t="shared" si="52"/>
        <v>http://opt.sauna-shops.ru/549-10-recepty-babushki-agafi/2195-maska-dlya-uprugosti-kozhi.html</v>
      </c>
      <c r="K2296" s="5"/>
    </row>
    <row r="2297" spans="1:11" x14ac:dyDescent="0.25">
      <c r="A2297" s="10">
        <v>2196</v>
      </c>
      <c r="B2297" s="5" t="s">
        <v>6058</v>
      </c>
      <c r="C2297" s="5" t="s">
        <v>2411</v>
      </c>
      <c r="D2297" s="5" t="str">
        <f>HYPERLINK(I2297, C2297)</f>
        <v>Медовый массаж Антицеллюитный</v>
      </c>
      <c r="E2297" s="5" t="s">
        <v>2305</v>
      </c>
      <c r="F2297" s="11" t="s">
        <v>6175</v>
      </c>
      <c r="G2297" s="6">
        <v>9082</v>
      </c>
      <c r="H2297" t="s">
        <v>2412</v>
      </c>
      <c r="I2297" t="str">
        <f>CONCATENATE("http://opt.sauna-shops.ru/549-10-recepty-babushki-agafi/",A2297,"-",H2297,".html")</f>
        <v>http://opt.sauna-shops.ru/549-10-recepty-babushki-agafi/2196-medovyj-massazh-anticellyuitnyj.html</v>
      </c>
      <c r="J2297" s="2" t="str">
        <f t="shared" si="52"/>
        <v>http://opt.sauna-shops.ru/549-10-recepty-babushki-agafi/2196-medovyj-massazh-anticellyuitnyj.html</v>
      </c>
      <c r="K2297" s="5"/>
    </row>
    <row r="2298" spans="1:11" x14ac:dyDescent="0.25">
      <c r="A2298" s="10">
        <v>2197</v>
      </c>
      <c r="B2298" s="5" t="s">
        <v>6058</v>
      </c>
      <c r="C2298" s="5" t="s">
        <v>2413</v>
      </c>
      <c r="D2298" s="5" t="str">
        <f>HYPERLINK(I2298, C2298)</f>
        <v>Медовый массаж Расслабляющий</v>
      </c>
      <c r="E2298" s="5" t="s">
        <v>2305</v>
      </c>
      <c r="F2298" s="11" t="s">
        <v>6175</v>
      </c>
      <c r="G2298" s="6">
        <v>9083</v>
      </c>
      <c r="H2298" t="s">
        <v>2414</v>
      </c>
      <c r="I2298" t="str">
        <f>CONCATENATE("http://opt.sauna-shops.ru/549-10-recepty-babushki-agafi/",A2298,"-",H2298,".html")</f>
        <v>http://opt.sauna-shops.ru/549-10-recepty-babushki-agafi/2197-medovyj-massazh-rasslablyayushhij.html</v>
      </c>
      <c r="J2298" s="2" t="str">
        <f t="shared" si="52"/>
        <v>http://opt.sauna-shops.ru/549-10-recepty-babushki-agafi/2197-medovyj-massazh-rasslablyayushhij.html</v>
      </c>
      <c r="K2298" s="5"/>
    </row>
    <row r="2299" spans="1:11" x14ac:dyDescent="0.25">
      <c r="A2299" s="10">
        <v>2198</v>
      </c>
      <c r="B2299" s="5" t="s">
        <v>6059</v>
      </c>
      <c r="C2299" s="5" t="s">
        <v>2415</v>
      </c>
      <c r="D2299" s="5" t="str">
        <f>HYPERLINK(I2299, C2299)</f>
        <v>Маска для волос репейная (укрепляющая) БА</v>
      </c>
      <c r="E2299" s="5" t="s">
        <v>2305</v>
      </c>
      <c r="F2299" s="11" t="s">
        <v>6096</v>
      </c>
      <c r="G2299" s="6">
        <v>1151</v>
      </c>
      <c r="H2299" t="s">
        <v>2416</v>
      </c>
      <c r="I2299" t="str">
        <f>CONCATENATE("http://opt.sauna-shops.ru/549-10-recepty-babushki-agafi/",A2299,"-",H2299,".html")</f>
        <v>http://opt.sauna-shops.ru/549-10-recepty-babushki-agafi/2198-maska-dlya-volos-repejnaya-ukreplyayushhaya-ba.html</v>
      </c>
      <c r="J2299" s="2" t="str">
        <f t="shared" si="52"/>
        <v>http://opt.sauna-shops.ru/549-10-recepty-babushki-agafi/2198-maska-dlya-volos-repejnaya-ukreplyayushhaya-ba.html</v>
      </c>
      <c r="K2299" s="5"/>
    </row>
    <row r="2300" spans="1:11" x14ac:dyDescent="0.25">
      <c r="A2300" s="10">
        <v>2199</v>
      </c>
      <c r="B2300" s="5" t="s">
        <v>6058</v>
      </c>
      <c r="C2300" s="5" t="s">
        <v>2417</v>
      </c>
      <c r="D2300" s="5" t="str">
        <f>HYPERLINK(I2300, C2300)</f>
        <v>Витамины для волос (спрей) Для укрепления и роста волос (р)</v>
      </c>
      <c r="E2300" s="5" t="s">
        <v>2305</v>
      </c>
      <c r="F2300" s="11" t="s">
        <v>6082</v>
      </c>
      <c r="G2300" s="6">
        <v>3412</v>
      </c>
      <c r="H2300" t="s">
        <v>2418</v>
      </c>
      <c r="I2300" t="str">
        <f>CONCATENATE("http://opt.sauna-shops.ru/549-10-recepty-babushki-agafi/",A2300,"-",H2300,".html")</f>
        <v>http://opt.sauna-shops.ru/549-10-recepty-babushki-agafi/2199-vitaminy-dlya-volos-sprej-dlya-ukrepleniya-i-rosta-volos-r.html</v>
      </c>
      <c r="J2300" s="2" t="str">
        <f t="shared" si="52"/>
        <v>http://opt.sauna-shops.ru/549-10-recepty-babushki-agafi/2199-vitaminy-dlya-volos-sprej-dlya-ukrepleniya-i-rosta-volos-r.html</v>
      </c>
      <c r="K2300" s="5"/>
    </row>
    <row r="2301" spans="1:11" x14ac:dyDescent="0.25">
      <c r="A2301" s="10">
        <v>2200</v>
      </c>
      <c r="B2301" s="5" t="s">
        <v>6058</v>
      </c>
      <c r="C2301" s="5" t="s">
        <v>2419</v>
      </c>
      <c r="D2301" s="5" t="str">
        <f>HYPERLINK(I2301, C2301)</f>
        <v>Витамины для волос (спрей) Для восстановления поврежденных волос (ж)</v>
      </c>
      <c r="E2301" s="5" t="s">
        <v>2305</v>
      </c>
      <c r="F2301" s="11" t="s">
        <v>6082</v>
      </c>
      <c r="G2301" s="6">
        <v>2131</v>
      </c>
      <c r="H2301" t="s">
        <v>2420</v>
      </c>
      <c r="I2301" t="str">
        <f>CONCATENATE("http://opt.sauna-shops.ru/549-10-recepty-babushki-agafi/",A2301,"-",H2301,".html")</f>
        <v>http://opt.sauna-shops.ru/549-10-recepty-babushki-agafi/2200-vitaminy-dlya-volos-sprej-dlya-vosstanovleniya-povrezhdennykh-volos-zh.html</v>
      </c>
      <c r="J2301" s="2" t="str">
        <f t="shared" ref="J2301:J2364" si="53">HYPERLINK(I2301)</f>
        <v>http://opt.sauna-shops.ru/549-10-recepty-babushki-agafi/2200-vitaminy-dlya-volos-sprej-dlya-vosstanovleniya-povrezhdennykh-volos-zh.html</v>
      </c>
      <c r="K2301" s="5"/>
    </row>
    <row r="2302" spans="1:11" x14ac:dyDescent="0.25">
      <c r="A2302" s="10">
        <v>2201</v>
      </c>
      <c r="B2302" s="5" t="s">
        <v>6059</v>
      </c>
      <c r="C2302" s="5" t="s">
        <v>2421</v>
      </c>
      <c r="D2302" s="5" t="str">
        <f>HYPERLINK(I2302, C2302)</f>
        <v>Витамины для волос (спрей) Для питания и укрепления корней волос" (з)"</v>
      </c>
      <c r="E2302" s="5" t="s">
        <v>2305</v>
      </c>
      <c r="F2302" s="11" t="s">
        <v>6082</v>
      </c>
      <c r="G2302" s="6">
        <v>2132</v>
      </c>
      <c r="H2302" t="s">
        <v>2422</v>
      </c>
      <c r="I2302" t="str">
        <f>CONCATENATE("http://opt.sauna-shops.ru/549-10-recepty-babushki-agafi/",A2302,"-",H2302,".html")</f>
        <v>http://opt.sauna-shops.ru/549-10-recepty-babushki-agafi/2201-vitaminy-dlya-volos-sprej-dlya-pitaniya-i-ukrepleniya-kornej-volos-z.html</v>
      </c>
      <c r="J2302" s="2" t="str">
        <f t="shared" si="53"/>
        <v>http://opt.sauna-shops.ru/549-10-recepty-babushki-agafi/2201-vitaminy-dlya-volos-sprej-dlya-pitaniya-i-ukrepleniya-kornej-volos-z.html</v>
      </c>
      <c r="K2302" s="5"/>
    </row>
    <row r="2303" spans="1:11" x14ac:dyDescent="0.25">
      <c r="A2303" s="10">
        <v>2202</v>
      </c>
      <c r="B2303" s="5" t="s">
        <v>6059</v>
      </c>
      <c r="C2303" s="5" t="s">
        <v>2423</v>
      </c>
      <c r="D2303" s="5" t="str">
        <f>HYPERLINK(I2303, C2303)</f>
        <v>Ростительный комплекс для волос в ампулах в асс. для всех видов проблем</v>
      </c>
      <c r="E2303" s="5" t="s">
        <v>2305</v>
      </c>
      <c r="F2303" s="11" t="s">
        <v>6082</v>
      </c>
      <c r="G2303" s="6">
        <v>10004</v>
      </c>
      <c r="H2303" t="s">
        <v>2424</v>
      </c>
      <c r="I2303" t="str">
        <f>CONCATENATE("http://opt.sauna-shops.ru/549-10-recepty-babushki-agafi/",A2303,"-",H2303,".html")</f>
        <v>http://opt.sauna-shops.ru/549-10-recepty-babushki-agafi/2202-rostitelnyj-kompleks-dlya-volos-v-ampulakh-v-ass-dlya-vsekh-vidov-problem.html</v>
      </c>
      <c r="J2303" s="2" t="str">
        <f t="shared" si="53"/>
        <v>http://opt.sauna-shops.ru/549-10-recepty-babushki-agafi/2202-rostitelnyj-kompleks-dlya-volos-v-ampulakh-v-ass-dlya-vsekh-vidov-problem.html</v>
      </c>
      <c r="K2303" s="5"/>
    </row>
    <row r="2304" spans="1:11" x14ac:dyDescent="0.25">
      <c r="A2304" s="10">
        <v>2203</v>
      </c>
      <c r="B2304" s="5" t="s">
        <v>6059</v>
      </c>
      <c r="C2304" s="5" t="s">
        <v>2425</v>
      </c>
      <c r="D2304" s="5" t="str">
        <f>HYPERLINK(I2304, C2304)</f>
        <v>Ростительный комплекс для волос в ампулах (для укреп. и роста волос)</v>
      </c>
      <c r="E2304" s="5" t="s">
        <v>2305</v>
      </c>
      <c r="F2304" s="11" t="s">
        <v>6082</v>
      </c>
      <c r="G2304" s="6">
        <v>10005</v>
      </c>
      <c r="H2304" t="s">
        <v>2426</v>
      </c>
      <c r="I2304" t="str">
        <f>CONCATENATE("http://opt.sauna-shops.ru/549-10-recepty-babushki-agafi/",A2304,"-",H2304,".html")</f>
        <v>http://opt.sauna-shops.ru/549-10-recepty-babushki-agafi/2203-rostitelnyj-kompleks-dlya-volos-v-ampulakh-dlya-ukrep-i-rosta-volos.html</v>
      </c>
      <c r="J2304" s="2" t="str">
        <f t="shared" si="53"/>
        <v>http://opt.sauna-shops.ru/549-10-recepty-babushki-agafi/2203-rostitelnyj-kompleks-dlya-volos-v-ampulakh-dlya-ukrep-i-rosta-volos.html</v>
      </c>
      <c r="K2304" s="5"/>
    </row>
    <row r="2305" spans="1:11" x14ac:dyDescent="0.25">
      <c r="A2305" s="10">
        <v>2204</v>
      </c>
      <c r="B2305" s="5" t="s">
        <v>6058</v>
      </c>
      <c r="C2305" s="5" t="s">
        <v>2427</v>
      </c>
      <c r="D2305" s="5" t="str">
        <f>HYPERLINK(I2305, C2305)</f>
        <v>Ростительный комплекс для волос в ампулах (против выпад. волос)</v>
      </c>
      <c r="E2305" s="5" t="s">
        <v>2305</v>
      </c>
      <c r="F2305" s="11" t="s">
        <v>6082</v>
      </c>
      <c r="G2305" s="6">
        <v>10006</v>
      </c>
      <c r="H2305" t="s">
        <v>2428</v>
      </c>
      <c r="I2305" t="str">
        <f>CONCATENATE("http://opt.sauna-shops.ru/549-10-recepty-babushki-agafi/",A2305,"-",H2305,".html")</f>
        <v>http://opt.sauna-shops.ru/549-10-recepty-babushki-agafi/2204-rostitelnyj-kompleks-dlya-volos-v-ampulakh-protiv-vypad-volos.html</v>
      </c>
      <c r="J2305" s="2" t="str">
        <f t="shared" si="53"/>
        <v>http://opt.sauna-shops.ru/549-10-recepty-babushki-agafi/2204-rostitelnyj-kompleks-dlya-volos-v-ampulakh-protiv-vypad-volos.html</v>
      </c>
      <c r="K2305" s="5"/>
    </row>
    <row r="2306" spans="1:11" x14ac:dyDescent="0.25">
      <c r="A2306" s="10">
        <v>2205</v>
      </c>
      <c r="B2306" s="5" t="s">
        <v>6059</v>
      </c>
      <c r="C2306" s="5" t="s">
        <v>2429</v>
      </c>
      <c r="D2306" s="5" t="str">
        <f>HYPERLINK(I2306, C2306)</f>
        <v>Ростительный комплекс для волос в ампулах (против перхоти)</v>
      </c>
      <c r="E2306" s="5" t="s">
        <v>2305</v>
      </c>
      <c r="F2306" s="11" t="s">
        <v>6082</v>
      </c>
      <c r="G2306" s="6">
        <v>10007</v>
      </c>
      <c r="H2306" t="s">
        <v>2430</v>
      </c>
      <c r="I2306" t="str">
        <f>CONCATENATE("http://opt.sauna-shops.ru/549-10-recepty-babushki-agafi/",A2306,"-",H2306,".html")</f>
        <v>http://opt.sauna-shops.ru/549-10-recepty-babushki-agafi/2205-rostitelnyj-kompleks-dlya-volos-v-ampulakh-protiv-perkhoti.html</v>
      </c>
      <c r="J2306" s="2" t="str">
        <f t="shared" si="53"/>
        <v>http://opt.sauna-shops.ru/549-10-recepty-babushki-agafi/2205-rostitelnyj-kompleks-dlya-volos-v-ampulakh-protiv-perkhoti.html</v>
      </c>
      <c r="K2306" s="5"/>
    </row>
    <row r="2307" spans="1:11" x14ac:dyDescent="0.25">
      <c r="A2307" s="10">
        <v>2206</v>
      </c>
      <c r="B2307" s="5" t="s">
        <v>6059</v>
      </c>
      <c r="C2307" s="5" t="s">
        <v>2431</v>
      </c>
      <c r="D2307" s="5" t="str">
        <f>HYPERLINK(I2307, C2307)</f>
        <v>Соль для ванн в ассорт. Lactimilk</v>
      </c>
      <c r="E2307" s="5" t="s">
        <v>2305</v>
      </c>
      <c r="F2307" s="11" t="s">
        <v>6166</v>
      </c>
      <c r="G2307" s="6">
        <v>2130</v>
      </c>
      <c r="H2307" t="s">
        <v>2432</v>
      </c>
      <c r="I2307" t="str">
        <f>CONCATENATE("http://opt.sauna-shops.ru/549-10-recepty-babushki-agafi/",A2307,"-",H2307,".html")</f>
        <v>http://opt.sauna-shops.ru/549-10-recepty-babushki-agafi/2206-sol-dlya-vann-v-assort-lactimilk.html</v>
      </c>
      <c r="J2307" s="2" t="str">
        <f t="shared" si="53"/>
        <v>http://opt.sauna-shops.ru/549-10-recepty-babushki-agafi/2206-sol-dlya-vann-v-assort-lactimilk.html</v>
      </c>
      <c r="K2307" s="5"/>
    </row>
    <row r="2308" spans="1:11" x14ac:dyDescent="0.25">
      <c r="A2308" s="10">
        <v>2207</v>
      </c>
      <c r="B2308" s="5" t="s">
        <v>6059</v>
      </c>
      <c r="C2308" s="5" t="s">
        <v>2433</v>
      </c>
      <c r="D2308" s="5" t="str">
        <f>HYPERLINK(I2308, C2308)</f>
        <v>Соль для ванн Antistress Lactimilk</v>
      </c>
      <c r="E2308" s="5" t="s">
        <v>2305</v>
      </c>
      <c r="F2308" s="11" t="s">
        <v>6169</v>
      </c>
      <c r="G2308" s="6" t="s">
        <v>2434</v>
      </c>
      <c r="H2308" t="s">
        <v>2435</v>
      </c>
      <c r="I2308" t="str">
        <f>CONCATENATE("http://opt.sauna-shops.ru/549-10-recepty-babushki-agafi/",A2308,"-",H2308,".html")</f>
        <v>http://opt.sauna-shops.ru/549-10-recepty-babushki-agafi/2207-sol-dlya-vann-antistress-lactimilk.html</v>
      </c>
      <c r="J2308" s="2" t="str">
        <f t="shared" si="53"/>
        <v>http://opt.sauna-shops.ru/549-10-recepty-babushki-agafi/2207-sol-dlya-vann-antistress-lactimilk.html</v>
      </c>
      <c r="K2308" s="5"/>
    </row>
    <row r="2309" spans="1:11" x14ac:dyDescent="0.25">
      <c r="A2309" s="10">
        <v>2208</v>
      </c>
      <c r="B2309" s="5" t="s">
        <v>6059</v>
      </c>
      <c r="C2309" s="5" t="s">
        <v>2436</v>
      </c>
      <c r="D2309" s="5" t="str">
        <f>HYPERLINK(I2309, C2309)</f>
        <v>Соль для ванн SPA Beauty Lactimilk</v>
      </c>
      <c r="E2309" s="5" t="s">
        <v>2305</v>
      </c>
      <c r="F2309" s="11" t="s">
        <v>6169</v>
      </c>
      <c r="G2309" s="6" t="s">
        <v>3345</v>
      </c>
      <c r="H2309" t="s">
        <v>2437</v>
      </c>
      <c r="I2309" t="str">
        <f>CONCATENATE("http://opt.sauna-shops.ru/549-10-recepty-babushki-agafi/",A2309,"-",H2309,".html")</f>
        <v>http://opt.sauna-shops.ru/549-10-recepty-babushki-agafi/2208-sol-dlya-vann-spa-beauty-lactimilk.html</v>
      </c>
      <c r="J2309" s="2" t="str">
        <f t="shared" si="53"/>
        <v>http://opt.sauna-shops.ru/549-10-recepty-babushki-agafi/2208-sol-dlya-vann-spa-beauty-lactimilk.html</v>
      </c>
      <c r="K2309" s="5"/>
    </row>
    <row r="2310" spans="1:11" x14ac:dyDescent="0.25">
      <c r="A2310" s="10">
        <v>2209</v>
      </c>
      <c r="B2310" s="5" t="s">
        <v>6059</v>
      </c>
      <c r="C2310" s="5" t="s">
        <v>2438</v>
      </c>
      <c r="D2310" s="5" t="str">
        <f>HYPERLINK(I2310, C2310)</f>
        <v>Соль для ванн Romantik Lactimilk</v>
      </c>
      <c r="E2310" s="5" t="s">
        <v>2305</v>
      </c>
      <c r="F2310" s="11" t="s">
        <v>6169</v>
      </c>
      <c r="G2310" s="6" t="s">
        <v>3346</v>
      </c>
      <c r="H2310" t="s">
        <v>2439</v>
      </c>
      <c r="I2310" t="str">
        <f>CONCATENATE("http://opt.sauna-shops.ru/549-10-recepty-babushki-agafi/",A2310,"-",H2310,".html")</f>
        <v>http://opt.sauna-shops.ru/549-10-recepty-babushki-agafi/2209-sol-dlya-vann-romantik-lactimilk.html</v>
      </c>
      <c r="J2310" s="2" t="str">
        <f t="shared" si="53"/>
        <v>http://opt.sauna-shops.ru/549-10-recepty-babushki-agafi/2209-sol-dlya-vann-romantik-lactimilk.html</v>
      </c>
      <c r="K2310" s="5"/>
    </row>
    <row r="2311" spans="1:11" x14ac:dyDescent="0.25">
      <c r="A2311" s="10">
        <v>2210</v>
      </c>
      <c r="B2311" s="5" t="s">
        <v>6059</v>
      </c>
      <c r="C2311" s="5" t="s">
        <v>3347</v>
      </c>
      <c r="D2311" s="5" t="str">
        <f>HYPERLINK(I2311, C2311)</f>
        <v>Соль для ванн в ассорт.</v>
      </c>
      <c r="E2311" s="5" t="s">
        <v>2305</v>
      </c>
      <c r="F2311" s="11" t="s">
        <v>6094</v>
      </c>
      <c r="G2311" s="6">
        <v>2133</v>
      </c>
      <c r="H2311" t="s">
        <v>2441</v>
      </c>
      <c r="I2311" t="str">
        <f>CONCATENATE("http://opt.sauna-shops.ru/549-10-recepty-babushki-agafi/",A2311,"-",H2311,".html")</f>
        <v>http://opt.sauna-shops.ru/549-10-recepty-babushki-agafi/2210-sol-dlya-vann-v-assort.html</v>
      </c>
      <c r="J2311" s="2" t="str">
        <f t="shared" si="53"/>
        <v>http://opt.sauna-shops.ru/549-10-recepty-babushki-agafi/2210-sol-dlya-vann-v-assort.html</v>
      </c>
      <c r="K2311" s="5"/>
    </row>
    <row r="2312" spans="1:11" x14ac:dyDescent="0.25">
      <c r="A2312" s="10">
        <v>2211</v>
      </c>
      <c r="B2312" s="5" t="s">
        <v>6058</v>
      </c>
      <c r="C2312" s="5" t="s">
        <v>2442</v>
      </c>
      <c r="D2312" s="5" t="str">
        <f>HYPERLINK(I2312, C2312)</f>
        <v>Гель-скраб для бани (кедр и брусника) 150 г</v>
      </c>
      <c r="E2312" s="5" t="s">
        <v>2305</v>
      </c>
      <c r="F2312" s="11" t="s">
        <v>6177</v>
      </c>
      <c r="G2312" s="6">
        <v>2158</v>
      </c>
      <c r="H2312" t="s">
        <v>2443</v>
      </c>
      <c r="I2312" t="str">
        <f>CONCATENATE("http://opt.sauna-shops.ru/549-10-recepty-babushki-agafi/",A2312,"-",H2312,".html")</f>
        <v>http://opt.sauna-shops.ru/549-10-recepty-babushki-agafi/2211-gel-skrab-dlya-bani-kedr-i-brusnika-150-g.html</v>
      </c>
      <c r="J2312" s="2" t="str">
        <f t="shared" si="53"/>
        <v>http://opt.sauna-shops.ru/549-10-recepty-babushki-agafi/2211-gel-skrab-dlya-bani-kedr-i-brusnika-150-g.html</v>
      </c>
      <c r="K2312" s="5"/>
    </row>
    <row r="2313" spans="1:11" x14ac:dyDescent="0.25">
      <c r="A2313" s="10">
        <v>2212</v>
      </c>
      <c r="B2313" s="5" t="s">
        <v>6059</v>
      </c>
      <c r="C2313" s="5" t="s">
        <v>2444</v>
      </c>
      <c r="D2313" s="5" t="str">
        <f>HYPERLINK(I2313, C2313)</f>
        <v>Гель-скраб для бани и душа (гречиха и молоко) 150 г</v>
      </c>
      <c r="E2313" s="5" t="s">
        <v>2305</v>
      </c>
      <c r="F2313" s="11" t="s">
        <v>6177</v>
      </c>
      <c r="G2313" s="6">
        <v>2159</v>
      </c>
      <c r="H2313" t="s">
        <v>2445</v>
      </c>
      <c r="I2313" t="str">
        <f>CONCATENATE("http://opt.sauna-shops.ru/549-10-recepty-babushki-agafi/",A2313,"-",H2313,".html")</f>
        <v>http://opt.sauna-shops.ru/549-10-recepty-babushki-agafi/2212-gel-skrab-dlya-bani-i-dusha-grechikha-i-moloko-150-g.html</v>
      </c>
      <c r="J2313" s="2" t="str">
        <f t="shared" si="53"/>
        <v>http://opt.sauna-shops.ru/549-10-recepty-babushki-agafi/2212-gel-skrab-dlya-bani-i-dusha-grechikha-i-moloko-150-g.html</v>
      </c>
      <c r="K2313" s="5"/>
    </row>
    <row r="2314" spans="1:11" x14ac:dyDescent="0.25">
      <c r="A2314" s="10">
        <v>2213</v>
      </c>
      <c r="B2314" s="5" t="s">
        <v>6058</v>
      </c>
      <c r="C2314" s="5" t="s">
        <v>2446</v>
      </c>
      <c r="D2314" s="5" t="str">
        <f>HYPERLINK(I2314, C2314)</f>
        <v>Гель-скраб для бани и душа (калина и мята) 150 г</v>
      </c>
      <c r="E2314" s="5" t="s">
        <v>2305</v>
      </c>
      <c r="F2314" s="11" t="s">
        <v>6177</v>
      </c>
      <c r="G2314" s="6">
        <v>2160</v>
      </c>
      <c r="H2314" t="s">
        <v>2447</v>
      </c>
      <c r="I2314" t="str">
        <f>CONCATENATE("http://opt.sauna-shops.ru/549-10-recepty-babushki-agafi/",A2314,"-",H2314,".html")</f>
        <v>http://opt.sauna-shops.ru/549-10-recepty-babushki-agafi/2213-gel-skrab-dlya-bani-i-dusha-kalina-i-myata-150-g.html</v>
      </c>
      <c r="J2314" s="2" t="str">
        <f t="shared" si="53"/>
        <v>http://opt.sauna-shops.ru/549-10-recepty-babushki-agafi/2213-gel-skrab-dlya-bani-i-dusha-kalina-i-myata-150-g.html</v>
      </c>
      <c r="K2314" s="5"/>
    </row>
    <row r="2315" spans="1:11" x14ac:dyDescent="0.25">
      <c r="A2315" s="10">
        <v>2214</v>
      </c>
      <c r="B2315" s="5" t="s">
        <v>6059</v>
      </c>
      <c r="C2315" s="5" t="s">
        <v>2448</v>
      </c>
      <c r="D2315" s="5" t="str">
        <f>HYPERLINK(I2315, C2315)</f>
        <v>Гель-скраб для бани и душа (крыжовник и прополис) 150 г</v>
      </c>
      <c r="E2315" s="5" t="s">
        <v>2305</v>
      </c>
      <c r="F2315" s="11" t="s">
        <v>6177</v>
      </c>
      <c r="G2315" s="6">
        <v>2161</v>
      </c>
      <c r="H2315" t="s">
        <v>2449</v>
      </c>
      <c r="I2315" t="str">
        <f>CONCATENATE("http://opt.sauna-shops.ru/549-10-recepty-babushki-agafi/",A2315,"-",H2315,".html")</f>
        <v>http://opt.sauna-shops.ru/549-10-recepty-babushki-agafi/2214-gel-skrab-dlya-bani-i-dusha-kryzhovnik-i-propolis-150-g.html</v>
      </c>
      <c r="J2315" s="2" t="str">
        <f t="shared" si="53"/>
        <v>http://opt.sauna-shops.ru/549-10-recepty-babushki-agafi/2214-gel-skrab-dlya-bani-i-dusha-kryzhovnik-i-propolis-150-g.html</v>
      </c>
      <c r="K2315" s="5"/>
    </row>
    <row r="2316" spans="1:11" x14ac:dyDescent="0.25">
      <c r="A2316" s="10">
        <v>2215</v>
      </c>
      <c r="B2316" s="5" t="s">
        <v>6059</v>
      </c>
      <c r="C2316" s="5" t="s">
        <v>2450</v>
      </c>
      <c r="D2316" s="5" t="str">
        <f>HYPERLINK(I2316, C2316)</f>
        <v>Гель-скраб для бани и душа (овсяные хлопья и мёд) 150 г</v>
      </c>
      <c r="E2316" s="5" t="s">
        <v>2305</v>
      </c>
      <c r="F2316" s="11" t="s">
        <v>6177</v>
      </c>
      <c r="G2316" s="6">
        <v>2162</v>
      </c>
      <c r="H2316" t="s">
        <v>2451</v>
      </c>
      <c r="I2316" t="str">
        <f>CONCATENATE("http://opt.sauna-shops.ru/549-10-recepty-babushki-agafi/",A2316,"-",H2316,".html")</f>
        <v>http://opt.sauna-shops.ru/549-10-recepty-babushki-agafi/2215-gel-skrab-dlya-bani-i-dusha-ovsyanye-khlopya-i-myod-150-g.html</v>
      </c>
      <c r="J2316" s="2" t="str">
        <f t="shared" si="53"/>
        <v>http://opt.sauna-shops.ru/549-10-recepty-babushki-agafi/2215-gel-skrab-dlya-bani-i-dusha-ovsyanye-khlopya-i-myod-150-g.html</v>
      </c>
      <c r="K2316" s="5"/>
    </row>
    <row r="2317" spans="1:11" x14ac:dyDescent="0.25">
      <c r="A2317" s="10">
        <v>2216</v>
      </c>
      <c r="B2317" s="5" t="s">
        <v>6058</v>
      </c>
      <c r="C2317" s="5" t="s">
        <v>2452</v>
      </c>
      <c r="D2317" s="5" t="str">
        <f>HYPERLINK(I2317, C2317)</f>
        <v>Домашнее мыло Агафьи 3 в 1</v>
      </c>
      <c r="E2317" s="5" t="s">
        <v>2305</v>
      </c>
      <c r="F2317" s="11" t="s">
        <v>6098</v>
      </c>
      <c r="G2317" s="6">
        <v>2164</v>
      </c>
      <c r="H2317" t="s">
        <v>2453</v>
      </c>
      <c r="I2317" t="str">
        <f>CONCATENATE("http://opt.sauna-shops.ru/549-10-recepty-babushki-agafi/",A2317,"-",H2317,".html")</f>
        <v>http://opt.sauna-shops.ru/549-10-recepty-babushki-agafi/2216-domashnee-mylo-agafi-3-v-1.html</v>
      </c>
      <c r="J2317" s="2" t="str">
        <f t="shared" si="53"/>
        <v>http://opt.sauna-shops.ru/549-10-recepty-babushki-agafi/2216-domashnee-mylo-agafi-3-v-1.html</v>
      </c>
      <c r="K2317" s="5"/>
    </row>
    <row r="2318" spans="1:11" x14ac:dyDescent="0.25">
      <c r="A2318" s="10">
        <v>2217</v>
      </c>
      <c r="B2318" s="5" t="s">
        <v>6058</v>
      </c>
      <c r="C2318" s="5" t="s">
        <v>2454</v>
      </c>
      <c r="D2318" s="5" t="str">
        <f>HYPERLINK(I2318, C2318)</f>
        <v>Крем-гель для тела Мед и козье молоко</v>
      </c>
      <c r="E2318" s="5" t="s">
        <v>2305</v>
      </c>
      <c r="F2318" s="11" t="s">
        <v>6173</v>
      </c>
      <c r="G2318" s="6">
        <v>2236</v>
      </c>
      <c r="H2318" t="s">
        <v>2455</v>
      </c>
      <c r="I2318" t="str">
        <f>CONCATENATE("http://opt.sauna-shops.ru/549-10-recepty-babushki-agafi/",A2318,"-",H2318,".html")</f>
        <v>http://opt.sauna-shops.ru/549-10-recepty-babushki-agafi/2217-krem-gel-dlya-tela-med-i-koze-moloko.html</v>
      </c>
      <c r="J2318" s="2" t="str">
        <f t="shared" si="53"/>
        <v>http://opt.sauna-shops.ru/549-10-recepty-babushki-agafi/2217-krem-gel-dlya-tela-med-i-koze-moloko.html</v>
      </c>
      <c r="K2318" s="5"/>
    </row>
    <row r="2319" spans="1:11" x14ac:dyDescent="0.25">
      <c r="A2319" s="10">
        <v>2218</v>
      </c>
      <c r="B2319" s="5" t="s">
        <v>6058</v>
      </c>
      <c r="C2319" s="5" t="s">
        <v>2456</v>
      </c>
      <c r="D2319" s="5" t="str">
        <f>HYPERLINK(I2319, C2319)</f>
        <v>Крем-маска для волос в ассорт. БА</v>
      </c>
      <c r="E2319" s="5" t="s">
        <v>2305</v>
      </c>
      <c r="F2319" s="11" t="s">
        <v>6067</v>
      </c>
      <c r="G2319" s="6">
        <v>2237</v>
      </c>
      <c r="H2319" t="s">
        <v>2457</v>
      </c>
      <c r="I2319" t="str">
        <f>CONCATENATE("http://opt.sauna-shops.ru/549-10-recepty-babushki-agafi/",A2319,"-",H2319,".html")</f>
        <v>http://opt.sauna-shops.ru/549-10-recepty-babushki-agafi/2218-krem-maska-dlya-volos-v-assort-ba.html</v>
      </c>
      <c r="J2319" s="2" t="str">
        <f t="shared" si="53"/>
        <v>http://opt.sauna-shops.ru/549-10-recepty-babushki-agafi/2218-krem-maska-dlya-volos-v-assort-ba.html</v>
      </c>
      <c r="K2319" s="5"/>
    </row>
    <row r="2320" spans="1:11" x14ac:dyDescent="0.25">
      <c r="A2320" s="10">
        <v>2219</v>
      </c>
      <c r="B2320" s="5" t="s">
        <v>6058</v>
      </c>
      <c r="C2320" s="5" t="s">
        <v>2458</v>
      </c>
      <c r="D2320" s="5" t="str">
        <f>HYPERLINK(I2320, C2320)</f>
        <v>Маска для волос Дрожжевая 300 мл</v>
      </c>
      <c r="E2320" s="5" t="s">
        <v>2305</v>
      </c>
      <c r="F2320" s="11" t="s">
        <v>6096</v>
      </c>
      <c r="G2320" s="6">
        <v>2238</v>
      </c>
      <c r="H2320" t="s">
        <v>2459</v>
      </c>
      <c r="I2320" t="str">
        <f>CONCATENATE("http://opt.sauna-shops.ru/549-10-recepty-babushki-agafi/",A2320,"-",H2320,".html")</f>
        <v>http://opt.sauna-shops.ru/549-10-recepty-babushki-agafi/2219-maska-dlya-volos-drozhzhevaya-300-ml.html</v>
      </c>
      <c r="J2320" s="2" t="str">
        <f t="shared" si="53"/>
        <v>http://opt.sauna-shops.ru/549-10-recepty-babushki-agafi/2219-maska-dlya-volos-drozhzhevaya-300-ml.html</v>
      </c>
      <c r="K2320" s="5"/>
    </row>
    <row r="2321" spans="1:11" x14ac:dyDescent="0.25">
      <c r="A2321" s="10">
        <v>2220</v>
      </c>
      <c r="B2321" s="5" t="s">
        <v>6058</v>
      </c>
      <c r="C2321" s="5" t="s">
        <v>2460</v>
      </c>
      <c r="D2321" s="5" t="str">
        <f>HYPERLINK(I2321, C2321)</f>
        <v>Маска для всех типов волос Яичная (питательная) 300 мл</v>
      </c>
      <c r="E2321" s="5" t="s">
        <v>2305</v>
      </c>
      <c r="F2321" s="11" t="s">
        <v>6096</v>
      </c>
      <c r="G2321" s="6">
        <v>2239</v>
      </c>
      <c r="H2321" t="s">
        <v>2461</v>
      </c>
      <c r="I2321" t="str">
        <f>CONCATENATE("http://opt.sauna-shops.ru/549-10-recepty-babushki-agafi/",A2321,"-",H2321,".html")</f>
        <v>http://opt.sauna-shops.ru/549-10-recepty-babushki-agafi/2220-maska-dlya-vsekh-tipov-volos-yaichnaya-pitatelnaya-300-ml.html</v>
      </c>
      <c r="J2321" s="2" t="str">
        <f t="shared" si="53"/>
        <v>http://opt.sauna-shops.ru/549-10-recepty-babushki-agafi/2220-maska-dlya-vsekh-tipov-volos-yaichnaya-pitatelnaya-300-ml.html</v>
      </c>
      <c r="K2321" s="5"/>
    </row>
    <row r="2322" spans="1:11" x14ac:dyDescent="0.25">
      <c r="A2322" s="10">
        <v>2221</v>
      </c>
      <c r="B2322" s="5" t="s">
        <v>6058</v>
      </c>
      <c r="C2322" s="5" t="s">
        <v>2462</v>
      </c>
      <c r="D2322" s="5" t="str">
        <f>HYPERLINK(I2322, C2322)</f>
        <v>Маска для волос пивные дрожжи и кислое молоко для сухих и поврежденных волос 250 мл</v>
      </c>
      <c r="E2322" s="5" t="s">
        <v>2305</v>
      </c>
      <c r="F2322" s="11" t="s">
        <v>6160</v>
      </c>
      <c r="G2322" s="6">
        <v>2711</v>
      </c>
      <c r="H2322" t="s">
        <v>2463</v>
      </c>
      <c r="I2322" t="str">
        <f>CONCATENATE("http://opt.sauna-shops.ru/549-10-recepty-babushki-agafi/",A2322,"-",H2322,".html")</f>
        <v>http://opt.sauna-shops.ru/549-10-recepty-babushki-agafi/2221-maska-dlya-volos-pivnye-drozhzhi-i-kisloe-moloko-dlya-sukhikh-i-povrezhdennykh-volos-250-ml.html</v>
      </c>
      <c r="J2322" s="2" t="str">
        <f t="shared" si="53"/>
        <v>http://opt.sauna-shops.ru/549-10-recepty-babushki-agafi/2221-maska-dlya-volos-pivnye-drozhzhi-i-kisloe-moloko-dlya-sukhikh-i-povrezhdennykh-volos-250-ml.html</v>
      </c>
      <c r="K2322" s="5"/>
    </row>
    <row r="2323" spans="1:11" x14ac:dyDescent="0.25">
      <c r="A2323" s="10">
        <v>2222</v>
      </c>
      <c r="B2323" s="5" t="s">
        <v>6058</v>
      </c>
      <c r="C2323" s="5" t="s">
        <v>2464</v>
      </c>
      <c r="D2323" s="5" t="str">
        <f>HYPERLINK(I2323, C2323)</f>
        <v>Маска для волос ржаной хлеб и яичный желток 250 мл</v>
      </c>
      <c r="E2323" s="5" t="s">
        <v>2305</v>
      </c>
      <c r="F2323" s="11" t="s">
        <v>6160</v>
      </c>
      <c r="G2323" s="6">
        <v>2712</v>
      </c>
      <c r="H2323" t="s">
        <v>2465</v>
      </c>
      <c r="I2323" t="str">
        <f>CONCATENATE("http://opt.sauna-shops.ru/549-10-recepty-babushki-agafi/",A2323,"-",H2323,".html")</f>
        <v>http://opt.sauna-shops.ru/549-10-recepty-babushki-agafi/2222-maska-dlya-volos-rzhanoj-khleb-i-yaichnyj-zheltok-250-ml.html</v>
      </c>
      <c r="J2323" s="2" t="str">
        <f t="shared" si="53"/>
        <v>http://opt.sauna-shops.ru/549-10-recepty-babushki-agafi/2222-maska-dlya-volos-rzhanoj-khleb-i-yaichnyj-zheltok-250-ml.html</v>
      </c>
      <c r="K2323" s="5"/>
    </row>
    <row r="2324" spans="1:11" x14ac:dyDescent="0.25">
      <c r="A2324" s="10">
        <v>2223</v>
      </c>
      <c r="B2324" s="5" t="s">
        <v>6058</v>
      </c>
      <c r="C2324" s="5" t="s">
        <v>2466</v>
      </c>
      <c r="D2324" s="5" t="str">
        <f>HYPERLINK(I2324, C2324)</f>
        <v>Антицеллюлитный микс для  массажа 300 мл 0212 РО</v>
      </c>
      <c r="E2324" s="5" t="s">
        <v>2305</v>
      </c>
      <c r="F2324" s="11" t="s">
        <v>6072</v>
      </c>
      <c r="G2324" s="6">
        <v>2775</v>
      </c>
      <c r="H2324" t="s">
        <v>2467</v>
      </c>
      <c r="I2324" t="str">
        <f>CONCATENATE("http://opt.sauna-shops.ru/549-10-recepty-babushki-agafi/",A2324,"-",H2324,".html")</f>
        <v>http://opt.sauna-shops.ru/549-10-recepty-babushki-agafi/2223-anticellyulitnyj-miks-dlya-massazha-300-ml-0212-ro.html</v>
      </c>
      <c r="J2324" s="2" t="str">
        <f t="shared" si="53"/>
        <v>http://opt.sauna-shops.ru/549-10-recepty-babushki-agafi/2223-anticellyulitnyj-miks-dlya-massazha-300-ml-0212-ro.html</v>
      </c>
      <c r="K2324" s="5"/>
    </row>
    <row r="2325" spans="1:11" x14ac:dyDescent="0.25">
      <c r="A2325" s="10">
        <v>2224</v>
      </c>
      <c r="B2325" s="5" t="s">
        <v>6058</v>
      </c>
      <c r="C2325" s="5" t="s">
        <v>2468</v>
      </c>
      <c r="D2325" s="5" t="str">
        <f>HYPERLINK(I2325, C2325)</f>
        <v>Восстанавливающий прованский бальзам (для всех типов волос) 0465 РО</v>
      </c>
      <c r="E2325" s="5" t="s">
        <v>2305</v>
      </c>
      <c r="F2325" s="11" t="s">
        <v>6094</v>
      </c>
      <c r="G2325" s="6">
        <v>2779</v>
      </c>
      <c r="H2325" t="s">
        <v>2469</v>
      </c>
      <c r="I2325" t="str">
        <f>CONCATENATE("http://opt.sauna-shops.ru/549-10-recepty-babushki-agafi/",A2325,"-",H2325,".html")</f>
        <v>http://opt.sauna-shops.ru/549-10-recepty-babushki-agafi/2224-vosstanavlivayushhij-provanskij-balzam-dlya-vsekh-tipov-volos-0465-ro.html</v>
      </c>
      <c r="J2325" s="2" t="str">
        <f t="shared" si="53"/>
        <v>http://opt.sauna-shops.ru/549-10-recepty-babushki-agafi/2224-vosstanavlivayushhij-provanskij-balzam-dlya-vsekh-tipov-volos-0465-ro.html</v>
      </c>
      <c r="K2325" s="5"/>
    </row>
    <row r="2326" spans="1:11" x14ac:dyDescent="0.25">
      <c r="A2326" s="10">
        <v>2225</v>
      </c>
      <c r="B2326" s="5" t="s">
        <v>6058</v>
      </c>
      <c r="C2326" s="5" t="s">
        <v>2470</v>
      </c>
      <c r="D2326" s="5" t="str">
        <f>HYPERLINK(I2326, C2326)</f>
        <v>Восстанавливающий прованский шампунь (для всех типов волос) 0458 РО</v>
      </c>
      <c r="E2326" s="5" t="s">
        <v>2305</v>
      </c>
      <c r="F2326" s="11" t="s">
        <v>6094</v>
      </c>
      <c r="G2326" s="6">
        <v>2780</v>
      </c>
      <c r="H2326" t="s">
        <v>2471</v>
      </c>
      <c r="I2326" t="str">
        <f>CONCATENATE("http://opt.sauna-shops.ru/549-10-recepty-babushki-agafi/",A2326,"-",H2326,".html")</f>
        <v>http://opt.sauna-shops.ru/549-10-recepty-babushki-agafi/2225-vosstanavlivayushhij-provanskij-shampun-dlya-vsekh-tipov-volos-0458-ro.html</v>
      </c>
      <c r="J2326" s="2" t="str">
        <f t="shared" si="53"/>
        <v>http://opt.sauna-shops.ru/549-10-recepty-babushki-agafi/2225-vosstanavlivayushhij-provanskij-shampun-dlya-vsekh-tipov-volos-0458-ro.html</v>
      </c>
      <c r="K2326" s="5"/>
    </row>
    <row r="2327" spans="1:11" x14ac:dyDescent="0.25">
      <c r="A2327" s="10">
        <v>2226</v>
      </c>
      <c r="B2327" s="5" t="s">
        <v>6058</v>
      </c>
      <c r="C2327" s="5" t="s">
        <v>2472</v>
      </c>
      <c r="D2327" s="5" t="str">
        <f>HYPERLINK(I2327, C2327)</f>
        <v>Густая золотая аюрведическая маска для волос 0243 РО</v>
      </c>
      <c r="E2327" s="5" t="s">
        <v>2305</v>
      </c>
      <c r="F2327" s="11" t="s">
        <v>6075</v>
      </c>
      <c r="G2327" s="6">
        <v>2781</v>
      </c>
      <c r="H2327" t="s">
        <v>2473</v>
      </c>
      <c r="I2327" t="str">
        <f>CONCATENATE("http://opt.sauna-shops.ru/549-10-recepty-babushki-agafi/",A2327,"-",H2327,".html")</f>
        <v>http://opt.sauna-shops.ru/549-10-recepty-babushki-agafi/2226-gustaya-zolotaya-ayurvedicheskaya-maska-dlya-volos-0243-ro.html</v>
      </c>
      <c r="J2327" s="2" t="str">
        <f t="shared" si="53"/>
        <v>http://opt.sauna-shops.ru/549-10-recepty-babushki-agafi/2226-gustaya-zolotaya-ayurvedicheskaya-maska-dlya-volos-0243-ro.html</v>
      </c>
      <c r="K2327" s="5"/>
    </row>
    <row r="2328" spans="1:11" x14ac:dyDescent="0.25">
      <c r="A2328" s="10">
        <v>2227</v>
      </c>
      <c r="B2328" s="5" t="s">
        <v>6058</v>
      </c>
      <c r="C2328" s="5" t="s">
        <v>2474</v>
      </c>
      <c r="D2328" s="5" t="str">
        <f>HYPERLINK(I2328, C2328)</f>
        <v>Густая изумрудная тосканская маска для волос 0229 РО</v>
      </c>
      <c r="E2328" s="5" t="s">
        <v>2305</v>
      </c>
      <c r="F2328" s="11" t="s">
        <v>6075</v>
      </c>
      <c r="G2328" s="6">
        <v>2782</v>
      </c>
      <c r="H2328" t="s">
        <v>2475</v>
      </c>
      <c r="I2328" t="str">
        <f>CONCATENATE("http://opt.sauna-shops.ru/549-10-recepty-babushki-agafi/",A2328,"-",H2328,".html")</f>
        <v>http://opt.sauna-shops.ru/549-10-recepty-babushki-agafi/2227-gustaya-izumrudnaya-toskanskaya-maska-dlya-volos-0229-ro.html</v>
      </c>
      <c r="J2328" s="2" t="str">
        <f t="shared" si="53"/>
        <v>http://opt.sauna-shops.ru/549-10-recepty-babushki-agafi/2227-gustaya-izumrudnaya-toskanskaya-maska-dlya-volos-0229-ro.html</v>
      </c>
      <c r="K2328" s="5"/>
    </row>
    <row r="2329" spans="1:11" x14ac:dyDescent="0.25">
      <c r="A2329" s="10">
        <v>2228</v>
      </c>
      <c r="B2329" s="5" t="s">
        <v>6058</v>
      </c>
      <c r="C2329" s="5" t="s">
        <v>2476</v>
      </c>
      <c r="D2329" s="5" t="str">
        <f>HYPERLINK(I2329, C2329)</f>
        <v>Густая розовая тайская маска для волос 0236 РО</v>
      </c>
      <c r="E2329" s="5" t="s">
        <v>2305</v>
      </c>
      <c r="F2329" s="11" t="s">
        <v>6075</v>
      </c>
      <c r="G2329" s="6">
        <v>2783</v>
      </c>
      <c r="H2329" t="s">
        <v>2477</v>
      </c>
      <c r="I2329" t="str">
        <f>CONCATENATE("http://opt.sauna-shops.ru/549-10-recepty-babushki-agafi/",A2329,"-",H2329,".html")</f>
        <v>http://opt.sauna-shops.ru/549-10-recepty-babushki-agafi/2228-gustaya-rozovaya-tajskaya-maska-dlya-volos-0236-ro.html</v>
      </c>
      <c r="J2329" s="2" t="str">
        <f t="shared" si="53"/>
        <v>http://opt.sauna-shops.ru/549-10-recepty-babushki-agafi/2228-gustaya-rozovaya-tajskaya-maska-dlya-volos-0236-ro.html</v>
      </c>
      <c r="K2329" s="5"/>
    </row>
    <row r="2330" spans="1:11" x14ac:dyDescent="0.25">
      <c r="A2330" s="10">
        <v>2229</v>
      </c>
      <c r="B2330" s="5" t="s">
        <v>6058</v>
      </c>
      <c r="C2330" s="5" t="s">
        <v>2478</v>
      </c>
      <c r="D2330" s="5" t="str">
        <f>HYPERLINK(I2330, C2330)</f>
        <v>Густая черная марокканская маска для волос 0250 РО</v>
      </c>
      <c r="E2330" s="5" t="s">
        <v>2305</v>
      </c>
      <c r="F2330" s="11" t="s">
        <v>6075</v>
      </c>
      <c r="G2330" s="6">
        <v>2784</v>
      </c>
      <c r="H2330" t="s">
        <v>2479</v>
      </c>
      <c r="I2330" t="str">
        <f>CONCATENATE("http://opt.sauna-shops.ru/549-10-recepty-babushki-agafi/",A2330,"-",H2330,".html")</f>
        <v>http://opt.sauna-shops.ru/549-10-recepty-babushki-agafi/2229-gustaya-chernaya-marokkanskaya-maska-dlya-volos-0250-ro.html</v>
      </c>
      <c r="J2330" s="2" t="str">
        <f t="shared" si="53"/>
        <v>http://opt.sauna-shops.ru/549-10-recepty-babushki-agafi/2229-gustaya-chernaya-marokkanskaya-maska-dlya-volos-0250-ro.html</v>
      </c>
      <c r="K2330" s="5"/>
    </row>
    <row r="2331" spans="1:11" x14ac:dyDescent="0.25">
      <c r="A2331" s="10">
        <v>2230</v>
      </c>
      <c r="B2331" s="5" t="s">
        <v>6058</v>
      </c>
      <c r="C2331" s="5" t="s">
        <v>2480</v>
      </c>
      <c r="D2331" s="5" t="str">
        <f>HYPERLINK(I2331, C2331)</f>
        <v>Густое алеппское мыло 0373 РО</v>
      </c>
      <c r="E2331" s="5" t="s">
        <v>2305</v>
      </c>
      <c r="F2331" s="11" t="s">
        <v>6069</v>
      </c>
      <c r="G2331" s="6">
        <v>2785</v>
      </c>
      <c r="H2331" t="s">
        <v>2481</v>
      </c>
      <c r="I2331" t="str">
        <f>CONCATENATE("http://opt.sauna-shops.ru/549-10-recepty-babushki-agafi/",A2331,"-",H2331,".html")</f>
        <v>http://opt.sauna-shops.ru/549-10-recepty-babushki-agafi/2230-gustoe-aleppskoe-mylo-0373-ro.html</v>
      </c>
      <c r="J2331" s="2" t="str">
        <f t="shared" si="53"/>
        <v>http://opt.sauna-shops.ru/549-10-recepty-babushki-agafi/2230-gustoe-aleppskoe-mylo-0373-ro.html</v>
      </c>
      <c r="K2331" s="5"/>
    </row>
    <row r="2332" spans="1:11" x14ac:dyDescent="0.25">
      <c r="A2332" s="10">
        <v>2231</v>
      </c>
      <c r="B2332" s="5" t="s">
        <v>6058</v>
      </c>
      <c r="C2332" s="5" t="s">
        <v>2482</v>
      </c>
      <c r="D2332" s="5" t="str">
        <f>HYPERLINK(I2332, C2332)</f>
        <v>Густое африканское черное масло для тела (ANTI - AGE) 0267 РО</v>
      </c>
      <c r="E2332" s="5" t="s">
        <v>2305</v>
      </c>
      <c r="F2332" s="11" t="s">
        <v>6072</v>
      </c>
      <c r="G2332" s="6">
        <v>2786</v>
      </c>
      <c r="H2332" t="s">
        <v>2483</v>
      </c>
      <c r="I2332" t="str">
        <f>CONCATENATE("http://opt.sauna-shops.ru/549-10-recepty-babushki-agafi/",A2332,"-",H2332,".html")</f>
        <v>http://opt.sauna-shops.ru/549-10-recepty-babushki-agafi/2231-gustoe-afrikanskoe-chernoe-maslo-dlya-tela-anti-age-0267-ro.html</v>
      </c>
      <c r="J2332" s="2" t="str">
        <f t="shared" si="53"/>
        <v>http://opt.sauna-shops.ru/549-10-recepty-babushki-agafi/2231-gustoe-afrikanskoe-chernoe-maslo-dlya-tela-anti-age-0267-ro.html</v>
      </c>
      <c r="K2332" s="5"/>
    </row>
    <row r="2333" spans="1:11" x14ac:dyDescent="0.25">
      <c r="A2333" s="10">
        <v>2232</v>
      </c>
      <c r="B2333" s="5" t="s">
        <v>6058</v>
      </c>
      <c r="C2333" s="5" t="s">
        <v>2484</v>
      </c>
      <c r="D2333" s="5" t="str">
        <f>HYPERLINK(I2333, C2333)</f>
        <v>Густое бразильское розовое масло для тела  0281 РО</v>
      </c>
      <c r="E2333" s="5" t="s">
        <v>2305</v>
      </c>
      <c r="F2333" s="11" t="s">
        <v>6072</v>
      </c>
      <c r="G2333" s="6">
        <v>2787</v>
      </c>
      <c r="H2333" t="s">
        <v>2485</v>
      </c>
      <c r="I2333" t="str">
        <f>CONCATENATE("http://opt.sauna-shops.ru/549-10-recepty-babushki-agafi/",A2333,"-",H2333,".html")</f>
        <v>http://opt.sauna-shops.ru/549-10-recepty-babushki-agafi/2232-gustoe-brazilskoe-rozovoe-maslo-dlya-tela-0281-ro.html</v>
      </c>
      <c r="J2333" s="2" t="str">
        <f t="shared" si="53"/>
        <v>http://opt.sauna-shops.ru/549-10-recepty-babushki-agafi/2232-gustoe-brazilskoe-rozovoe-maslo-dlya-tela-0281-ro.html</v>
      </c>
      <c r="K2333" s="5"/>
    </row>
    <row r="2334" spans="1:11" x14ac:dyDescent="0.25">
      <c r="A2334" s="10">
        <v>2233</v>
      </c>
      <c r="B2334" s="5" t="s">
        <v>6058</v>
      </c>
      <c r="C2334" s="5" t="s">
        <v>2486</v>
      </c>
      <c r="D2334" s="5" t="str">
        <f>HYPERLINK(I2334, C2334)</f>
        <v>Густое прованское мыло 0380 РО</v>
      </c>
      <c r="E2334" s="5" t="s">
        <v>2305</v>
      </c>
      <c r="F2334" s="11" t="s">
        <v>6069</v>
      </c>
      <c r="G2334" s="6">
        <v>2788</v>
      </c>
      <c r="H2334" t="s">
        <v>2487</v>
      </c>
      <c r="I2334" t="str">
        <f>CONCATENATE("http://opt.sauna-shops.ru/549-10-recepty-babushki-agafi/",A2334,"-",H2334,".html")</f>
        <v>http://opt.sauna-shops.ru/549-10-recepty-babushki-agafi/2233-gustoe-provanskoe-mylo-0380-ro.html</v>
      </c>
      <c r="J2334" s="2" t="str">
        <f t="shared" si="53"/>
        <v>http://opt.sauna-shops.ru/549-10-recepty-babushki-agafi/2233-gustoe-provanskoe-mylo-0380-ro.html</v>
      </c>
      <c r="K2334" s="5"/>
    </row>
    <row r="2335" spans="1:11" x14ac:dyDescent="0.25">
      <c r="A2335" s="10">
        <v>2234</v>
      </c>
      <c r="B2335" s="5" t="s">
        <v>6058</v>
      </c>
      <c r="C2335" s="5" t="s">
        <v>2488</v>
      </c>
      <c r="D2335" s="5" t="str">
        <f>HYPERLINK(I2335, C2335)</f>
        <v>Густое сибирское белое масло для тела  0274 РО</v>
      </c>
      <c r="E2335" s="5" t="s">
        <v>2305</v>
      </c>
      <c r="F2335" s="11" t="s">
        <v>6072</v>
      </c>
      <c r="G2335" s="6">
        <v>2789</v>
      </c>
      <c r="H2335" t="s">
        <v>2489</v>
      </c>
      <c r="I2335" t="str">
        <f>CONCATENATE("http://opt.sauna-shops.ru/549-10-recepty-babushki-agafi/",A2335,"-",H2335,".html")</f>
        <v>http://opt.sauna-shops.ru/549-10-recepty-babushki-agafi/2234-gustoe-sibirskoe-beloe-maslo-dlya-tela-0274-ro.html</v>
      </c>
      <c r="J2335" s="2" t="str">
        <f t="shared" si="53"/>
        <v>http://opt.sauna-shops.ru/549-10-recepty-babushki-agafi/2234-gustoe-sibirskoe-beloe-maslo-dlya-tela-0274-ro.html</v>
      </c>
      <c r="K2335" s="5"/>
    </row>
    <row r="2336" spans="1:11" x14ac:dyDescent="0.25">
      <c r="A2336" s="10">
        <v>2235</v>
      </c>
      <c r="B2336" s="5" t="s">
        <v>6058</v>
      </c>
      <c r="C2336" s="5" t="s">
        <v>2490</v>
      </c>
      <c r="D2336" s="5" t="str">
        <f>HYPERLINK(I2336, C2336)</f>
        <v>Густое турецкое мыло хаммам 0397 РО</v>
      </c>
      <c r="E2336" s="5" t="s">
        <v>2305</v>
      </c>
      <c r="F2336" s="11" t="s">
        <v>6069</v>
      </c>
      <c r="G2336" s="6">
        <v>2790</v>
      </c>
      <c r="H2336" t="s">
        <v>2491</v>
      </c>
      <c r="I2336" t="str">
        <f>CONCATENATE("http://opt.sauna-shops.ru/549-10-recepty-babushki-agafi/",A2336,"-",H2336,".html")</f>
        <v>http://opt.sauna-shops.ru/549-10-recepty-babushki-agafi/2235-gustoe-tureckoe-mylo-khammam-0397-ro.html</v>
      </c>
      <c r="J2336" s="2" t="str">
        <f t="shared" si="53"/>
        <v>http://opt.sauna-shops.ru/549-10-recepty-babushki-agafi/2235-gustoe-tureckoe-mylo-khammam-0397-ro.html</v>
      </c>
      <c r="K2336" s="5"/>
    </row>
    <row r="2337" spans="1:11" x14ac:dyDescent="0.25">
      <c r="A2337" s="10">
        <v>2236</v>
      </c>
      <c r="B2337" s="5" t="s">
        <v>6058</v>
      </c>
      <c r="C2337" s="5" t="s">
        <v>2492</v>
      </c>
      <c r="D2337" s="5" t="str">
        <f>HYPERLINK(I2337, C2337)</f>
        <v>Марокканский бальзам (для всех типов волос) 0427 РО</v>
      </c>
      <c r="E2337" s="5" t="s">
        <v>2305</v>
      </c>
      <c r="F2337" s="11" t="s">
        <v>6094</v>
      </c>
      <c r="G2337" s="6">
        <v>2797</v>
      </c>
      <c r="H2337" t="s">
        <v>2493</v>
      </c>
      <c r="I2337" t="str">
        <f>CONCATENATE("http://opt.sauna-shops.ru/549-10-recepty-babushki-agafi/",A2337,"-",H2337,".html")</f>
        <v>http://opt.sauna-shops.ru/549-10-recepty-babushki-agafi/2236-marokkanskij-balzam-dlya-vsekh-tipov-volos-0427-ro.html</v>
      </c>
      <c r="J2337" s="2" t="str">
        <f t="shared" si="53"/>
        <v>http://opt.sauna-shops.ru/549-10-recepty-babushki-agafi/2236-marokkanskij-balzam-dlya-vsekh-tipov-volos-0427-ro.html</v>
      </c>
      <c r="K2337" s="5"/>
    </row>
    <row r="2338" spans="1:11" x14ac:dyDescent="0.25">
      <c r="A2338" s="10">
        <v>2237</v>
      </c>
      <c r="B2338" s="5" t="s">
        <v>6058</v>
      </c>
      <c r="C2338" s="5" t="s">
        <v>3348</v>
      </c>
      <c r="D2338" s="5" t="str">
        <f>HYPERLINK(I2338, C2338)</f>
        <v>Медовый микс (для массажа) 0205 РО</v>
      </c>
      <c r="E2338" s="5" t="s">
        <v>2305</v>
      </c>
      <c r="F2338" s="11" t="s">
        <v>6072</v>
      </c>
      <c r="G2338" s="6">
        <v>2800</v>
      </c>
      <c r="H2338" t="s">
        <v>3349</v>
      </c>
      <c r="I2338" t="str">
        <f>CONCATENATE("http://opt.sauna-shops.ru/549-10-recepty-babushki-agafi/",A2338,"-",H2338,".html")</f>
        <v>http://opt.sauna-shops.ru/549-10-recepty-babushki-agafi/2237-medovyj-miks-dlya-massazha-0205-ro.html</v>
      </c>
      <c r="J2338" s="2" t="str">
        <f t="shared" si="53"/>
        <v>http://opt.sauna-shops.ru/549-10-recepty-babushki-agafi/2237-medovyj-miks-dlya-massazha-0205-ro.html</v>
      </c>
      <c r="K2338" s="5"/>
    </row>
    <row r="2339" spans="1:11" x14ac:dyDescent="0.25">
      <c r="A2339" s="10">
        <v>2238</v>
      </c>
      <c r="B2339" s="5" t="s">
        <v>6058</v>
      </c>
      <c r="C2339" s="5" t="s">
        <v>2494</v>
      </c>
      <c r="D2339" s="5" t="str">
        <f>HYPERLINK(I2339, C2339)</f>
        <v>Мягкое турецкое мыло бельди 0403 РО</v>
      </c>
      <c r="E2339" s="5" t="s">
        <v>2305</v>
      </c>
      <c r="F2339" s="11" t="s">
        <v>6071</v>
      </c>
      <c r="G2339" s="6">
        <v>2804</v>
      </c>
      <c r="H2339" t="s">
        <v>2495</v>
      </c>
      <c r="I2339" t="str">
        <f>CONCATENATE("http://opt.sauna-shops.ru/549-10-recepty-babushki-agafi/",A2339,"-",H2339,".html")</f>
        <v>http://opt.sauna-shops.ru/549-10-recepty-babushki-agafi/2238-myagkoe-tureckoe-mylo-beldi-0403-ro.html</v>
      </c>
      <c r="J2339" s="2" t="str">
        <f t="shared" si="53"/>
        <v>http://opt.sauna-shops.ru/549-10-recepty-babushki-agafi/2238-myagkoe-tureckoe-mylo-beldi-0403-ro.html</v>
      </c>
      <c r="K2339" s="5"/>
    </row>
    <row r="2340" spans="1:11" x14ac:dyDescent="0.25">
      <c r="A2340" s="10">
        <v>2239</v>
      </c>
      <c r="B2340" s="5" t="s">
        <v>6058</v>
      </c>
      <c r="C2340" s="5" t="s">
        <v>2496</v>
      </c>
      <c r="D2340" s="5" t="str">
        <f>HYPERLINK(I2340, C2340)</f>
        <v>Очищающий марокканский шампунь(для всех типов волос)  0410 РО</v>
      </c>
      <c r="E2340" s="5" t="s">
        <v>2305</v>
      </c>
      <c r="F2340" s="11" t="s">
        <v>6094</v>
      </c>
      <c r="G2340" s="6">
        <v>2808</v>
      </c>
      <c r="H2340" t="s">
        <v>2497</v>
      </c>
      <c r="I2340" t="str">
        <f>CONCATENATE("http://opt.sauna-shops.ru/549-10-recepty-babushki-agafi/",A2340,"-",H2340,".html")</f>
        <v>http://opt.sauna-shops.ru/549-10-recepty-babushki-agafi/2239-ochishhayushhij-marokkanskij-shampundlya-vsekh-tipov-volos-0410-ro.html</v>
      </c>
      <c r="J2340" s="2" t="str">
        <f t="shared" si="53"/>
        <v>http://opt.sauna-shops.ru/549-10-recepty-babushki-agafi/2239-ochishhayushhij-marokkanskij-shampundlya-vsekh-tipov-volos-0410-ro.html</v>
      </c>
      <c r="K2340" s="5"/>
    </row>
    <row r="2341" spans="1:11" x14ac:dyDescent="0.25">
      <c r="A2341" s="10">
        <v>2240</v>
      </c>
      <c r="B2341" s="5" t="s">
        <v>6058</v>
      </c>
      <c r="C2341" s="5" t="s">
        <v>2498</v>
      </c>
      <c r="D2341" s="5" t="str">
        <f>HYPERLINK(I2341, C2341)</f>
        <v>Пена для ванн индонезийское спа (согревающ.) РО 0540</v>
      </c>
      <c r="E2341" s="5" t="s">
        <v>2305</v>
      </c>
      <c r="F2341" s="11" t="s">
        <v>6178</v>
      </c>
      <c r="G2341" s="6">
        <v>2810</v>
      </c>
      <c r="H2341" t="s">
        <v>2499</v>
      </c>
      <c r="I2341" t="str">
        <f>CONCATENATE("http://opt.sauna-shops.ru/549-10-recepty-babushki-agafi/",A2341,"-",H2341,".html")</f>
        <v>http://opt.sauna-shops.ru/549-10-recepty-babushki-agafi/2240-pena-dlya-vann-indonezijskoe-spa-sogrevayushh-ro-0540.html</v>
      </c>
      <c r="J2341" s="2" t="str">
        <f t="shared" si="53"/>
        <v>http://opt.sauna-shops.ru/549-10-recepty-babushki-agafi/2240-pena-dlya-vann-indonezijskoe-spa-sogrevayushh-ro-0540.html</v>
      </c>
      <c r="K2341" s="5"/>
    </row>
    <row r="2342" spans="1:11" x14ac:dyDescent="0.25">
      <c r="A2342" s="10">
        <v>2241</v>
      </c>
      <c r="B2342" s="5" t="s">
        <v>6058</v>
      </c>
      <c r="C2342" s="5" t="s">
        <v>2500</v>
      </c>
      <c r="D2342" s="5" t="str">
        <f>HYPERLINK(I2342, C2342)</f>
        <v>Пена для ванн исландское спа (антистресс)  0557 РО</v>
      </c>
      <c r="E2342" s="5" t="s">
        <v>2305</v>
      </c>
      <c r="F2342" s="11" t="s">
        <v>6178</v>
      </c>
      <c r="G2342" s="6">
        <v>2811</v>
      </c>
      <c r="H2342" t="s">
        <v>2501</v>
      </c>
      <c r="I2342" t="str">
        <f>CONCATENATE("http://opt.sauna-shops.ru/549-10-recepty-babushki-agafi/",A2342,"-",H2342,".html")</f>
        <v>http://opt.sauna-shops.ru/549-10-recepty-babushki-agafi/2241-pena-dlya-vann-islandskoe-spa-antistress-0557-ro.html</v>
      </c>
      <c r="J2342" s="2" t="str">
        <f t="shared" si="53"/>
        <v>http://opt.sauna-shops.ru/549-10-recepty-babushki-agafi/2241-pena-dlya-vann-islandskoe-spa-antistress-0557-ro.html</v>
      </c>
      <c r="K2342" s="5"/>
    </row>
    <row r="2343" spans="1:11" x14ac:dyDescent="0.25">
      <c r="A2343" s="10">
        <v>2242</v>
      </c>
      <c r="B2343" s="5" t="s">
        <v>6058</v>
      </c>
      <c r="C2343" s="5" t="s">
        <v>2502</v>
      </c>
      <c r="D2343" s="5" t="str">
        <f>HYPERLINK(I2343, C2343)</f>
        <v>Пена для ванн тайское СПА (релаксация) 0533 РО</v>
      </c>
      <c r="E2343" s="5" t="s">
        <v>2305</v>
      </c>
      <c r="F2343" s="11" t="s">
        <v>6178</v>
      </c>
      <c r="G2343" s="6">
        <v>2812</v>
      </c>
      <c r="H2343" t="s">
        <v>2503</v>
      </c>
      <c r="I2343" t="str">
        <f>CONCATENATE("http://opt.sauna-shops.ru/549-10-recepty-babushki-agafi/",A2343,"-",H2343,".html")</f>
        <v>http://opt.sauna-shops.ru/549-10-recepty-babushki-agafi/2242-pena-dlya-vann-tajskoe-spa-relaksaciya-0533-ro.html</v>
      </c>
      <c r="J2343" s="2" t="str">
        <f t="shared" si="53"/>
        <v>http://opt.sauna-shops.ru/549-10-recepty-babushki-agafi/2242-pena-dlya-vann-tajskoe-spa-relaksaciya-0533-ro.html</v>
      </c>
      <c r="K2343" s="5"/>
    </row>
    <row r="2344" spans="1:11" x14ac:dyDescent="0.25">
      <c r="A2344" s="10">
        <v>2243</v>
      </c>
      <c r="B2344" s="5" t="s">
        <v>6058</v>
      </c>
      <c r="C2344" s="5" t="s">
        <v>2504</v>
      </c>
      <c r="D2344" s="5" t="str">
        <f>HYPERLINK(I2344, C2344)</f>
        <v>Питательный алеппский шампунь ( для всех типов волос) 0434 РО</v>
      </c>
      <c r="E2344" s="5" t="s">
        <v>2305</v>
      </c>
      <c r="F2344" s="11" t="s">
        <v>6094</v>
      </c>
      <c r="G2344" s="6">
        <v>2814</v>
      </c>
      <c r="H2344" t="s">
        <v>2505</v>
      </c>
      <c r="I2344" t="str">
        <f>CONCATENATE("http://opt.sauna-shops.ru/549-10-recepty-babushki-agafi/",A2344,"-",H2344,".html")</f>
        <v>http://opt.sauna-shops.ru/549-10-recepty-babushki-agafi/2243-pitatelnyj-aleppskij-shampun-dlya-vsekh-tipov-volos-0434-ro.html</v>
      </c>
      <c r="J2344" s="2" t="str">
        <f t="shared" si="53"/>
        <v>http://opt.sauna-shops.ru/549-10-recepty-babushki-agafi/2243-pitatelnyj-aleppskij-shampun-dlya-vsekh-tipov-volos-0434-ro.html</v>
      </c>
      <c r="K2344" s="5"/>
    </row>
    <row r="2345" spans="1:11" x14ac:dyDescent="0.25">
      <c r="A2345" s="10">
        <v>2244</v>
      </c>
      <c r="B2345" s="5" t="s">
        <v>6058</v>
      </c>
      <c r="C2345" s="5" t="s">
        <v>2506</v>
      </c>
      <c r="D2345" s="5" t="str">
        <f>HYPERLINK(I2345, C2345)</f>
        <v>Скраб для тела (сибирские кедровые орехи и орг. масло малины) 0311 РО</v>
      </c>
      <c r="E2345" s="5" t="s">
        <v>2305</v>
      </c>
      <c r="F2345" s="11" t="s">
        <v>6075</v>
      </c>
      <c r="G2345" s="6">
        <v>2816</v>
      </c>
      <c r="H2345" t="s">
        <v>2507</v>
      </c>
      <c r="I2345" t="str">
        <f>CONCATENATE("http://opt.sauna-shops.ru/549-10-recepty-babushki-agafi/",A2345,"-",H2345,".html")</f>
        <v>http://opt.sauna-shops.ru/549-10-recepty-babushki-agafi/2244-skrab-dlya-tela-sibirskie-kedrovye-orekhi-i-org-maslo-maliny-0311-ro.html</v>
      </c>
      <c r="J2345" s="2" t="str">
        <f t="shared" si="53"/>
        <v>http://opt.sauna-shops.ru/549-10-recepty-babushki-agafi/2244-skrab-dlya-tela-sibirskie-kedrovye-orekhi-i-org-maslo-maliny-0311-ro.html</v>
      </c>
      <c r="K2345" s="5"/>
    </row>
    <row r="2346" spans="1:11" x14ac:dyDescent="0.25">
      <c r="A2346" s="10">
        <v>2245</v>
      </c>
      <c r="B2346" s="5" t="s">
        <v>6058</v>
      </c>
      <c r="C2346" s="5" t="s">
        <v>2508</v>
      </c>
      <c r="D2346" s="5" t="str">
        <f>HYPERLINK(I2346, C2346)</f>
        <v>Скраб для тела (бразильский арахис и орг. масло нероли) 0298 РО</v>
      </c>
      <c r="E2346" s="5" t="s">
        <v>2305</v>
      </c>
      <c r="F2346" s="11" t="s">
        <v>6075</v>
      </c>
      <c r="G2346" s="6">
        <v>2818</v>
      </c>
      <c r="H2346" t="s">
        <v>2509</v>
      </c>
      <c r="I2346" t="str">
        <f>CONCATENATE("http://opt.sauna-shops.ru/549-10-recepty-babushki-agafi/",A2346,"-",H2346,".html")</f>
        <v>http://opt.sauna-shops.ru/549-10-recepty-babushki-agafi/2245-skrab-dlya-tela-brazilskij-arakhis-i-org-maslo-neroli-0298-ro.html</v>
      </c>
      <c r="J2346" s="2" t="str">
        <f t="shared" si="53"/>
        <v>http://opt.sauna-shops.ru/549-10-recepty-babushki-agafi/2245-skrab-dlya-tela-brazilskij-arakhis-i-org-maslo-neroli-0298-ro.html</v>
      </c>
      <c r="K2346" s="5"/>
    </row>
    <row r="2347" spans="1:11" x14ac:dyDescent="0.25">
      <c r="A2347" s="10">
        <v>2246</v>
      </c>
      <c r="B2347" s="5" t="s">
        <v>6058</v>
      </c>
      <c r="C2347" s="5" t="s">
        <v>2510</v>
      </c>
      <c r="D2347" s="5" t="str">
        <f>HYPERLINK(I2347, C2347)</f>
        <v>Скраб для тела (гавайская макадамия и орг. масло лайма) 0335 РО</v>
      </c>
      <c r="E2347" s="5" t="s">
        <v>2305</v>
      </c>
      <c r="F2347" s="11" t="s">
        <v>6075</v>
      </c>
      <c r="G2347" s="6">
        <v>2819</v>
      </c>
      <c r="H2347" t="s">
        <v>2511</v>
      </c>
      <c r="I2347" t="str">
        <f>CONCATENATE("http://opt.sauna-shops.ru/549-10-recepty-babushki-agafi/",A2347,"-",H2347,".html")</f>
        <v>http://opt.sauna-shops.ru/549-10-recepty-babushki-agafi/2246-skrab-dlya-tela-gavajskaya-makadamiya-i-org-maslo-lajma-0335-ro.html</v>
      </c>
      <c r="J2347" s="2" t="str">
        <f t="shared" si="53"/>
        <v>http://opt.sauna-shops.ru/549-10-recepty-babushki-agafi/2246-skrab-dlya-tela-gavajskaya-makadamiya-i-org-maslo-lajma-0335-ro.html</v>
      </c>
      <c r="K2347" s="5"/>
    </row>
    <row r="2348" spans="1:11" x14ac:dyDescent="0.25">
      <c r="A2348" s="10">
        <v>2247</v>
      </c>
      <c r="B2348" s="5" t="s">
        <v>6058</v>
      </c>
      <c r="C2348" s="5" t="s">
        <v>2512</v>
      </c>
      <c r="D2348" s="5" t="str">
        <f>HYPERLINK(I2348, C2348)</f>
        <v>Скраб для тела (Грецкие орешки и орг.финиковое масло) 0342 РО</v>
      </c>
      <c r="E2348" s="5" t="s">
        <v>2305</v>
      </c>
      <c r="F2348" s="11" t="s">
        <v>6075</v>
      </c>
      <c r="G2348" s="6">
        <v>2820</v>
      </c>
      <c r="H2348" t="s">
        <v>2513</v>
      </c>
      <c r="I2348" t="str">
        <f>CONCATENATE("http://opt.sauna-shops.ru/549-10-recepty-babushki-agafi/",A2348,"-",H2348,".html")</f>
        <v>http://opt.sauna-shops.ru/549-10-recepty-babushki-agafi/2247-skrab-dlya-tela-greckie-oreshki-i-orgfinikovoe-maslo-0342-ro.html</v>
      </c>
      <c r="J2348" s="2" t="str">
        <f t="shared" si="53"/>
        <v>http://opt.sauna-shops.ru/549-10-recepty-babushki-agafi/2247-skrab-dlya-tela-greckie-oreshki-i-orgfinikovoe-maslo-0342-ro.html</v>
      </c>
      <c r="K2348" s="5"/>
    </row>
    <row r="2349" spans="1:11" x14ac:dyDescent="0.25">
      <c r="A2349" s="10">
        <v>2248</v>
      </c>
      <c r="B2349" s="5" t="s">
        <v>6058</v>
      </c>
      <c r="C2349" s="5" t="s">
        <v>2514</v>
      </c>
      <c r="D2349" s="5" t="str">
        <f>HYPERLINK(I2349, C2349)</f>
        <v>Скраб для тела (Индийский кешью и орг. масло сандала)  0328 РО</v>
      </c>
      <c r="E2349" s="5" t="s">
        <v>2305</v>
      </c>
      <c r="F2349" s="11" t="s">
        <v>6075</v>
      </c>
      <c r="G2349" s="6">
        <v>2821</v>
      </c>
      <c r="H2349" t="s">
        <v>2515</v>
      </c>
      <c r="I2349" t="str">
        <f>CONCATENATE("http://opt.sauna-shops.ru/549-10-recepty-babushki-agafi/",A2349,"-",H2349,".html")</f>
        <v>http://opt.sauna-shops.ru/549-10-recepty-babushki-agafi/2248-skrab-dlya-tela-indijskij-keshyu-i-org-maslo-sandala-0328-ro.html</v>
      </c>
      <c r="J2349" s="2" t="str">
        <f t="shared" si="53"/>
        <v>http://opt.sauna-shops.ru/549-10-recepty-babushki-agafi/2248-skrab-dlya-tela-indijskij-keshyu-i-org-maslo-sandala-0328-ro.html</v>
      </c>
      <c r="K2349" s="5"/>
    </row>
    <row r="2350" spans="1:11" x14ac:dyDescent="0.25">
      <c r="A2350" s="10">
        <v>2249</v>
      </c>
      <c r="B2350" s="5" t="s">
        <v>6058</v>
      </c>
      <c r="C2350" s="5" t="s">
        <v>2516</v>
      </c>
      <c r="D2350" s="5" t="str">
        <f>HYPERLINK(I2350, C2350)</f>
        <v>Скраб для тела (французский каштан и прованские травы) 0304 РО</v>
      </c>
      <c r="E2350" s="5" t="s">
        <v>2305</v>
      </c>
      <c r="F2350" s="11" t="s">
        <v>6075</v>
      </c>
      <c r="G2350" s="6">
        <v>2822</v>
      </c>
      <c r="H2350" t="s">
        <v>2517</v>
      </c>
      <c r="I2350" t="str">
        <f>CONCATENATE("http://opt.sauna-shops.ru/549-10-recepty-babushki-agafi/",A2350,"-",H2350,".html")</f>
        <v>http://opt.sauna-shops.ru/549-10-recepty-babushki-agafi/2249-skrab-dlya-tela-francuzskij-kashtan-i-provanskie-travy-0304-ro.html</v>
      </c>
      <c r="J2350" s="2" t="str">
        <f t="shared" si="53"/>
        <v>http://opt.sauna-shops.ru/549-10-recepty-babushki-agafi/2249-skrab-dlya-tela-francuzskij-kashtan-i-provanskie-travy-0304-ro.html</v>
      </c>
      <c r="K2350" s="5"/>
    </row>
    <row r="2351" spans="1:11" x14ac:dyDescent="0.25">
      <c r="A2351" s="10">
        <v>2250</v>
      </c>
      <c r="B2351" s="5" t="s">
        <v>6058</v>
      </c>
      <c r="C2351" s="5" t="s">
        <v>2518</v>
      </c>
      <c r="D2351" s="5" t="str">
        <f>HYPERLINK(I2351, C2351)</f>
        <v>Скраб для тела (Ямайский кокос и орг.масло папайи) 0359 РО</v>
      </c>
      <c r="E2351" s="5" t="s">
        <v>2305</v>
      </c>
      <c r="F2351" s="11" t="s">
        <v>6075</v>
      </c>
      <c r="G2351" s="6">
        <v>2823</v>
      </c>
      <c r="H2351" t="s">
        <v>2519</v>
      </c>
      <c r="I2351" t="str">
        <f>CONCATENATE("http://opt.sauna-shops.ru/549-10-recepty-babushki-agafi/",A2351,"-",H2351,".html")</f>
        <v>http://opt.sauna-shops.ru/549-10-recepty-babushki-agafi/2250-skrab-dlya-tela-yamajskij-kokos-i-orgmaslo-papaji-0359-ro.html</v>
      </c>
      <c r="J2351" s="2" t="str">
        <f t="shared" si="53"/>
        <v>http://opt.sauna-shops.ru/549-10-recepty-babushki-agafi/2250-skrab-dlya-tela-yamajskij-kokos-i-orgmaslo-papaji-0359-ro.html</v>
      </c>
      <c r="K2351" s="5"/>
    </row>
    <row r="2352" spans="1:11" x14ac:dyDescent="0.25">
      <c r="A2352" s="10">
        <v>2251</v>
      </c>
      <c r="B2352" s="5" t="s">
        <v>6058</v>
      </c>
      <c r="C2352" s="5" t="s">
        <v>3350</v>
      </c>
      <c r="D2352" s="5" t="str">
        <f>HYPERLINK(I2352, C2352)</f>
        <v>Тибетский травянной бальзам (объем и сила, для всех типов волос)  0526 РО</v>
      </c>
      <c r="E2352" s="5" t="s">
        <v>2305</v>
      </c>
      <c r="F2352" s="11" t="s">
        <v>6094</v>
      </c>
      <c r="G2352" s="6">
        <v>2825</v>
      </c>
      <c r="H2352" t="s">
        <v>3351</v>
      </c>
      <c r="I2352" t="str">
        <f>CONCATENATE("http://opt.sauna-shops.ru/549-10-recepty-babushki-agafi/",A2352,"-",H2352,".html")</f>
        <v>http://opt.sauna-shops.ru/549-10-recepty-babushki-agafi/2251-tibetskij-travyannoj-balzam-obem-i-sila-dlya-vsekh-tipov-volos-0526-ro.html</v>
      </c>
      <c r="J2352" s="2" t="str">
        <f t="shared" si="53"/>
        <v>http://opt.sauna-shops.ru/549-10-recepty-babushki-agafi/2251-tibetskij-travyannoj-balzam-obem-i-sila-dlya-vsekh-tipov-volos-0526-ro.html</v>
      </c>
      <c r="K2352" s="5"/>
    </row>
    <row r="2353" spans="1:11" x14ac:dyDescent="0.25">
      <c r="A2353" s="10">
        <v>2252</v>
      </c>
      <c r="B2353" s="5" t="s">
        <v>6058</v>
      </c>
      <c r="C2353" s="5" t="s">
        <v>3352</v>
      </c>
      <c r="D2353" s="5" t="str">
        <f>HYPERLINK(I2353, C2353)</f>
        <v>Тибетский травянной шампунь (объем и сила, для всех типов волос) 0519 РО</v>
      </c>
      <c r="E2353" s="5" t="s">
        <v>2305</v>
      </c>
      <c r="F2353" s="11" t="s">
        <v>6094</v>
      </c>
      <c r="G2353" s="6">
        <v>2826</v>
      </c>
      <c r="H2353" t="s">
        <v>3353</v>
      </c>
      <c r="I2353" t="str">
        <f>CONCATENATE("http://opt.sauna-shops.ru/549-10-recepty-babushki-agafi/",A2353,"-",H2353,".html")</f>
        <v>http://opt.sauna-shops.ru/549-10-recepty-babushki-agafi/2252-tibetskij-travyannoj-shampun-obem-i-sila-dlya-vsekh-tipov-volos-0519-ro.html</v>
      </c>
      <c r="J2353" s="2" t="str">
        <f t="shared" si="53"/>
        <v>http://opt.sauna-shops.ru/549-10-recepty-babushki-agafi/2252-tibetskij-travyannoj-shampun-obem-i-sila-dlya-vsekh-tipov-volos-0519-ro.html</v>
      </c>
      <c r="K2353" s="5"/>
    </row>
    <row r="2354" spans="1:11" x14ac:dyDescent="0.25">
      <c r="A2354" s="10">
        <v>2253</v>
      </c>
      <c r="B2354" s="5" t="s">
        <v>6058</v>
      </c>
      <c r="C2354" s="5" t="s">
        <v>2520</v>
      </c>
      <c r="D2354" s="5" t="str">
        <f>HYPERLINK(I2354, C2354)</f>
        <v>Укрепляющий бальзам хаммам (для всех типов волос) 0489 РО</v>
      </c>
      <c r="E2354" s="5" t="s">
        <v>2305</v>
      </c>
      <c r="F2354" s="11" t="s">
        <v>6094</v>
      </c>
      <c r="G2354" s="6">
        <v>2827</v>
      </c>
      <c r="H2354" t="s">
        <v>2521</v>
      </c>
      <c r="I2354" t="str">
        <f>CONCATENATE("http://opt.sauna-shops.ru/549-10-recepty-babushki-agafi/",A2354,"-",H2354,".html")</f>
        <v>http://opt.sauna-shops.ru/549-10-recepty-babushki-agafi/2253-ukreplyayushhij-balzam-khammam-dlya-vsekh-tipov-volos-0489-ro.html</v>
      </c>
      <c r="J2354" s="2" t="str">
        <f t="shared" si="53"/>
        <v>http://opt.sauna-shops.ru/549-10-recepty-babushki-agafi/2253-ukreplyayushhij-balzam-khammam-dlya-vsekh-tipov-volos-0489-ro.html</v>
      </c>
      <c r="K2354" s="5"/>
    </row>
    <row r="2355" spans="1:11" x14ac:dyDescent="0.25">
      <c r="A2355" s="10">
        <v>2254</v>
      </c>
      <c r="B2355" s="5" t="s">
        <v>6058</v>
      </c>
      <c r="C2355" s="5" t="s">
        <v>2522</v>
      </c>
      <c r="D2355" s="5" t="str">
        <f>HYPERLINK(I2355, C2355)</f>
        <v>Укрепляющий шампунь хаммам (для всех типов волос)  0472 РО</v>
      </c>
      <c r="E2355" s="5" t="s">
        <v>2305</v>
      </c>
      <c r="F2355" s="11" t="s">
        <v>6094</v>
      </c>
      <c r="G2355" s="6">
        <v>2828</v>
      </c>
      <c r="H2355" t="s">
        <v>2523</v>
      </c>
      <c r="I2355" t="str">
        <f>CONCATENATE("http://opt.sauna-shops.ru/549-10-recepty-babushki-agafi/",A2355,"-",H2355,".html")</f>
        <v>http://opt.sauna-shops.ru/549-10-recepty-babushki-agafi/2254-ukreplyayushhij-shampun-khammam-dlya-vsekh-tipov-volos-0472-ro.html</v>
      </c>
      <c r="J2355" s="2" t="str">
        <f t="shared" si="53"/>
        <v>http://opt.sauna-shops.ru/549-10-recepty-babushki-agafi/2254-ukreplyayushhij-shampun-khammam-dlya-vsekh-tipov-volos-0472-ro.html</v>
      </c>
      <c r="K2355" s="5"/>
    </row>
    <row r="2356" spans="1:11" x14ac:dyDescent="0.25">
      <c r="A2356" s="10">
        <v>2255</v>
      </c>
      <c r="B2356" s="5" t="s">
        <v>6058</v>
      </c>
      <c r="C2356" s="5" t="s">
        <v>2524</v>
      </c>
      <c r="D2356" s="5" t="str">
        <f>HYPERLINK(I2356, C2356)</f>
        <v>Финский мягкий бальзам (для ослабленных волос и чуствителной кожи головы) РО  0502</v>
      </c>
      <c r="E2356" s="5" t="s">
        <v>2305</v>
      </c>
      <c r="F2356" s="11" t="s">
        <v>6094</v>
      </c>
      <c r="G2356" s="6">
        <v>2829</v>
      </c>
      <c r="H2356" t="s">
        <v>2525</v>
      </c>
      <c r="I2356" t="str">
        <f>CONCATENATE("http://opt.sauna-shops.ru/549-10-recepty-babushki-agafi/",A2356,"-",H2356,".html")</f>
        <v>http://opt.sauna-shops.ru/549-10-recepty-babushki-agafi/2255-finskij-myagkij-balzam-dlya-oslablennykh-volos-i-chustvitelnoj-kozhi-golovy-ro-0502.html</v>
      </c>
      <c r="J2356" s="2" t="str">
        <f t="shared" si="53"/>
        <v>http://opt.sauna-shops.ru/549-10-recepty-babushki-agafi/2255-finskij-myagkij-balzam-dlya-oslablennykh-volos-i-chustvitelnoj-kozhi-golovy-ro-0502.html</v>
      </c>
      <c r="K2356" s="5"/>
    </row>
    <row r="2357" spans="1:11" x14ac:dyDescent="0.25">
      <c r="A2357" s="10">
        <v>2256</v>
      </c>
      <c r="B2357" s="5" t="s">
        <v>6058</v>
      </c>
      <c r="C2357" s="5" t="s">
        <v>2526</v>
      </c>
      <c r="D2357" s="5" t="str">
        <f>HYPERLINK(I2357, C2357)</f>
        <v>Финский мягкий шампунь (для ослабленных волос и чуствительной кожи головы)  0496 РО</v>
      </c>
      <c r="E2357" s="5" t="s">
        <v>2305</v>
      </c>
      <c r="F2357" s="11" t="s">
        <v>6094</v>
      </c>
      <c r="G2357" s="6">
        <v>2830</v>
      </c>
      <c r="H2357" t="s">
        <v>2527</v>
      </c>
      <c r="I2357" t="str">
        <f>CONCATENATE("http://opt.sauna-shops.ru/549-10-recepty-babushki-agafi/",A2357,"-",H2357,".html")</f>
        <v>http://opt.sauna-shops.ru/549-10-recepty-babushki-agafi/2256-finskij-myagkij-shampun-dlya-oslablennykh-volos-i-chustvitelnoj-kozhi-golovy-0496-ro.html</v>
      </c>
      <c r="J2357" s="2" t="str">
        <f t="shared" si="53"/>
        <v>http://opt.sauna-shops.ru/549-10-recepty-babushki-agafi/2256-finskij-myagkij-shampun-dlya-oslablennykh-volos-i-chustvitelnoj-kozhi-golovy-0496-ro.html</v>
      </c>
      <c r="K2357" s="5"/>
    </row>
    <row r="2358" spans="1:11" x14ac:dyDescent="0.25">
      <c r="A2358" s="10">
        <v>2257</v>
      </c>
      <c r="B2358" s="5" t="s">
        <v>6058</v>
      </c>
      <c r="C2358" s="5" t="s">
        <v>2528</v>
      </c>
      <c r="D2358" s="5" t="str">
        <f>HYPERLINK(I2358, C2358)</f>
        <v>Черная марокканская мылящаяся глина 0366 РО</v>
      </c>
      <c r="E2358" s="5" t="s">
        <v>2305</v>
      </c>
      <c r="F2358" s="11" t="s">
        <v>6069</v>
      </c>
      <c r="G2358" s="6">
        <v>2831</v>
      </c>
      <c r="H2358" t="s">
        <v>2529</v>
      </c>
      <c r="I2358" t="str">
        <f>CONCATENATE("http://opt.sauna-shops.ru/549-10-recepty-babushki-agafi/",A2358,"-",H2358,".html")</f>
        <v>http://opt.sauna-shops.ru/549-10-recepty-babushki-agafi/2257-chernaya-marokkanskaya-mylyashhayasya-glina-0366-ro.html</v>
      </c>
      <c r="J2358" s="2" t="str">
        <f t="shared" si="53"/>
        <v>http://opt.sauna-shops.ru/549-10-recepty-babushki-agafi/2257-chernaya-marokkanskaya-mylyashhayasya-glina-0366-ro.html</v>
      </c>
      <c r="K2358" s="5"/>
    </row>
    <row r="2359" spans="1:11" x14ac:dyDescent="0.25">
      <c r="A2359" s="10">
        <v>2258</v>
      </c>
      <c r="B2359" s="5" t="s">
        <v>6058</v>
      </c>
      <c r="C2359" s="5" t="s">
        <v>3354</v>
      </c>
      <c r="D2359" s="5" t="str">
        <f>HYPERLINK(I2359, C2359)</f>
        <v>Шоколадный микс ( для массажа) 0199 РО</v>
      </c>
      <c r="E2359" s="5" t="s">
        <v>2305</v>
      </c>
      <c r="F2359" s="11" t="s">
        <v>6072</v>
      </c>
      <c r="G2359" s="6">
        <v>2833</v>
      </c>
      <c r="H2359" t="s">
        <v>3355</v>
      </c>
      <c r="I2359" t="str">
        <f>CONCATENATE("http://opt.sauna-shops.ru/549-10-recepty-babushki-agafi/",A2359,"-",H2359,".html")</f>
        <v>http://opt.sauna-shops.ru/549-10-recepty-babushki-agafi/2258-shokoladnyj-miks-dlya-massazha-0199-ro.html</v>
      </c>
      <c r="J2359" s="2" t="str">
        <f t="shared" si="53"/>
        <v>http://opt.sauna-shops.ru/549-10-recepty-babushki-agafi/2258-shokoladnyj-miks-dlya-massazha-0199-ro.html</v>
      </c>
      <c r="K2359" s="5"/>
    </row>
    <row r="2360" spans="1:11" x14ac:dyDescent="0.25">
      <c r="A2360" s="10">
        <v>2259</v>
      </c>
      <c r="B2360" s="5" t="s">
        <v>6058</v>
      </c>
      <c r="C2360" s="5" t="s">
        <v>2530</v>
      </c>
      <c r="D2360" s="5" t="str">
        <f>HYPERLINK(I2360, C2360)</f>
        <v>Бальзам-ополаскиватель для всех типов волос БА</v>
      </c>
      <c r="E2360" s="5" t="s">
        <v>2305</v>
      </c>
      <c r="F2360" s="11" t="s">
        <v>6166</v>
      </c>
      <c r="G2360" s="6">
        <v>2851</v>
      </c>
      <c r="H2360" t="s">
        <v>2531</v>
      </c>
      <c r="I2360" t="str">
        <f>CONCATENATE("http://opt.sauna-shops.ru/549-10-recepty-babushki-agafi/",A2360,"-",H2360,".html")</f>
        <v>http://opt.sauna-shops.ru/549-10-recepty-babushki-agafi/2259-balzam-opolaskivatel-dlya-vsekh-tipov-volos-ba.html</v>
      </c>
      <c r="J2360" s="2" t="str">
        <f t="shared" si="53"/>
        <v>http://opt.sauna-shops.ru/549-10-recepty-babushki-agafi/2259-balzam-opolaskivatel-dlya-vsekh-tipov-volos-ba.html</v>
      </c>
      <c r="K2360" s="5"/>
    </row>
    <row r="2361" spans="1:11" x14ac:dyDescent="0.25">
      <c r="A2361" s="10">
        <v>2260</v>
      </c>
      <c r="B2361" s="5" t="s">
        <v>6058</v>
      </c>
      <c r="C2361" s="5" t="s">
        <v>2532</v>
      </c>
      <c r="D2361" s="5" t="str">
        <f>HYPERLINK(I2361, C2361)</f>
        <v>Грязевая маска для лица Морские глубины 1911 OS</v>
      </c>
      <c r="E2361" s="5" t="s">
        <v>2305</v>
      </c>
      <c r="F2361" s="11" t="s">
        <v>6095</v>
      </c>
      <c r="G2361" s="6">
        <v>3029</v>
      </c>
      <c r="H2361" t="s">
        <v>2533</v>
      </c>
      <c r="I2361" t="str">
        <f>CONCATENATE("http://opt.sauna-shops.ru/549-10-recepty-babushki-agafi/",A2361,"-",H2361,".html")</f>
        <v>http://opt.sauna-shops.ru/549-10-recepty-babushki-agafi/2260-gryazevaya-maska-dlya-lica-morskie-glubiny-1911-os.html</v>
      </c>
      <c r="J2361" s="2" t="str">
        <f t="shared" si="53"/>
        <v>http://opt.sauna-shops.ru/549-10-recepty-babushki-agafi/2260-gryazevaya-maska-dlya-lica-morskie-glubiny-1911-os.html</v>
      </c>
      <c r="K2361" s="5"/>
    </row>
    <row r="2362" spans="1:11" x14ac:dyDescent="0.25">
      <c r="A2362" s="10">
        <v>2261</v>
      </c>
      <c r="B2362" s="5" t="s">
        <v>6058</v>
      </c>
      <c r="C2362" s="5" t="s">
        <v>2534</v>
      </c>
      <c r="D2362" s="5" t="str">
        <f>HYPERLINK(I2362, C2362)</f>
        <v>Крем для тела Индийский лотос 0020 OS</v>
      </c>
      <c r="E2362" s="5" t="s">
        <v>2305</v>
      </c>
      <c r="F2362" s="11" t="s">
        <v>6084</v>
      </c>
      <c r="G2362" s="6">
        <v>3030</v>
      </c>
      <c r="H2362" t="s">
        <v>2535</v>
      </c>
      <c r="I2362" t="str">
        <f>CONCATENATE("http://opt.sauna-shops.ru/549-10-recepty-babushki-agafi/",A2362,"-",H2362,".html")</f>
        <v>http://opt.sauna-shops.ru/549-10-recepty-babushki-agafi/2261-krem-dlya-tela-indijskij-lotos-0020-os.html</v>
      </c>
      <c r="J2362" s="2" t="str">
        <f t="shared" si="53"/>
        <v>http://opt.sauna-shops.ru/549-10-recepty-babushki-agafi/2261-krem-dlya-tela-indijskij-lotos-0020-os.html</v>
      </c>
      <c r="K2362" s="5"/>
    </row>
    <row r="2363" spans="1:11" x14ac:dyDescent="0.25">
      <c r="A2363" s="10">
        <v>2262</v>
      </c>
      <c r="B2363" s="5" t="s">
        <v>6058</v>
      </c>
      <c r="C2363" s="5" t="s">
        <v>2536</v>
      </c>
      <c r="D2363" s="5" t="str">
        <f>HYPERLINK(I2363, C2363)</f>
        <v>Крем для тела Розовый личи 0037 OS</v>
      </c>
      <c r="E2363" s="5" t="s">
        <v>2305</v>
      </c>
      <c r="F2363" s="11" t="s">
        <v>6084</v>
      </c>
      <c r="G2363" s="6">
        <v>3031</v>
      </c>
      <c r="H2363" t="s">
        <v>2537</v>
      </c>
      <c r="I2363" t="str">
        <f>CONCATENATE("http://opt.sauna-shops.ru/549-10-recepty-babushki-agafi/",A2363,"-",H2363,".html")</f>
        <v>http://opt.sauna-shops.ru/549-10-recepty-babushki-agafi/2262-krem-dlya-tela-rozovyj-lichi-0037-os.html</v>
      </c>
      <c r="J2363" s="2" t="str">
        <f t="shared" si="53"/>
        <v>http://opt.sauna-shops.ru/549-10-recepty-babushki-agafi/2262-krem-dlya-tela-rozovyj-lichi-0037-os.html</v>
      </c>
      <c r="K2363" s="5"/>
    </row>
    <row r="2364" spans="1:11" x14ac:dyDescent="0.25">
      <c r="A2364" s="10">
        <v>2263</v>
      </c>
      <c r="B2364" s="5" t="s">
        <v>6058</v>
      </c>
      <c r="C2364" s="5" t="s">
        <v>2538</v>
      </c>
      <c r="D2364" s="5" t="str">
        <f>HYPERLINK(I2364, C2364)</f>
        <v>Крем для тела Японская камелия 0044 OS</v>
      </c>
      <c r="E2364" s="5" t="s">
        <v>2305</v>
      </c>
      <c r="F2364" s="11" t="s">
        <v>6084</v>
      </c>
      <c r="G2364" s="6">
        <v>3032</v>
      </c>
      <c r="H2364" t="s">
        <v>2539</v>
      </c>
      <c r="I2364" t="str">
        <f>CONCATENATE("http://opt.sauna-shops.ru/549-10-recepty-babushki-agafi/",A2364,"-",H2364,".html")</f>
        <v>http://opt.sauna-shops.ru/549-10-recepty-babushki-agafi/2263-krem-dlya-tela-yaponskaya-kameliya-0044-os.html</v>
      </c>
      <c r="J2364" s="2" t="str">
        <f t="shared" si="53"/>
        <v>http://opt.sauna-shops.ru/549-10-recepty-babushki-agafi/2263-krem-dlya-tela-yaponskaya-kameliya-0044-os.html</v>
      </c>
      <c r="K2364" s="5"/>
    </row>
    <row r="2365" spans="1:11" x14ac:dyDescent="0.25">
      <c r="A2365" s="10">
        <v>2264</v>
      </c>
      <c r="B2365" s="5" t="s">
        <v>6058</v>
      </c>
      <c r="C2365" s="5" t="s">
        <v>2540</v>
      </c>
      <c r="D2365" s="5" t="str">
        <f>HYPERLINK(I2365, C2365)</f>
        <v>Маска для волос Греческий инжир 0624 OS</v>
      </c>
      <c r="E2365" s="5" t="s">
        <v>2305</v>
      </c>
      <c r="F2365" s="11" t="s">
        <v>6075</v>
      </c>
      <c r="G2365" s="6">
        <v>3034</v>
      </c>
      <c r="H2365" t="s">
        <v>2541</v>
      </c>
      <c r="I2365" t="str">
        <f>CONCATENATE("http://opt.sauna-shops.ru/549-10-recepty-babushki-agafi/",A2365,"-",H2365,".html")</f>
        <v>http://opt.sauna-shops.ru/549-10-recepty-babushki-agafi/2264-maska-dlya-volos-grecheskij-inzhir-0624-os.html</v>
      </c>
      <c r="J2365" s="2" t="str">
        <f t="shared" ref="J2365:J2428" si="54">HYPERLINK(I2365)</f>
        <v>http://opt.sauna-shops.ru/549-10-recepty-babushki-agafi/2264-maska-dlya-volos-grecheskij-inzhir-0624-os.html</v>
      </c>
      <c r="K2365" s="5"/>
    </row>
    <row r="2366" spans="1:11" x14ac:dyDescent="0.25">
      <c r="A2366" s="10">
        <v>2265</v>
      </c>
      <c r="B2366" s="5" t="s">
        <v>6058</v>
      </c>
      <c r="C2366" s="5" t="s">
        <v>2542</v>
      </c>
      <c r="D2366" s="5" t="str">
        <f>HYPERLINK(I2366, C2366)</f>
        <v>Маска для волос Индийский жасмин 0617 OS</v>
      </c>
      <c r="E2366" s="5" t="s">
        <v>2305</v>
      </c>
      <c r="F2366" s="11" t="s">
        <v>6075</v>
      </c>
      <c r="G2366" s="6">
        <v>3035</v>
      </c>
      <c r="H2366" t="s">
        <v>2543</v>
      </c>
      <c r="I2366" t="str">
        <f>CONCATENATE("http://opt.sauna-shops.ru/549-10-recepty-babushki-agafi/",A2366,"-",H2366,".html")</f>
        <v>http://opt.sauna-shops.ru/549-10-recepty-babushki-agafi/2265-maska-dlya-volos-indijskij-zhasmin-0617-os.html</v>
      </c>
      <c r="J2366" s="2" t="str">
        <f t="shared" si="54"/>
        <v>http://opt.sauna-shops.ru/549-10-recepty-babushki-agafi/2265-maska-dlya-volos-indijskij-zhasmin-0617-os.html</v>
      </c>
      <c r="K2366" s="5"/>
    </row>
    <row r="2367" spans="1:11" x14ac:dyDescent="0.25">
      <c r="A2367" s="10">
        <v>2266</v>
      </c>
      <c r="B2367" s="5" t="s">
        <v>6058</v>
      </c>
      <c r="C2367" s="5" t="s">
        <v>2544</v>
      </c>
      <c r="D2367" s="5" t="str">
        <f>HYPERLINK(I2367, C2367)</f>
        <v>Маска для волос Медовое Авокадо 0600 OS</v>
      </c>
      <c r="E2367" s="5" t="s">
        <v>2305</v>
      </c>
      <c r="F2367" s="11" t="s">
        <v>6075</v>
      </c>
      <c r="G2367" s="6">
        <v>3036</v>
      </c>
      <c r="H2367" t="s">
        <v>2545</v>
      </c>
      <c r="I2367" t="str">
        <f>CONCATENATE("http://opt.sauna-shops.ru/549-10-recepty-babushki-agafi/",A2367,"-",H2367,".html")</f>
        <v>http://opt.sauna-shops.ru/549-10-recepty-babushki-agafi/2266-maska-dlya-volos-medovoe-avokado-0600-os.html</v>
      </c>
      <c r="J2367" s="2" t="str">
        <f t="shared" si="54"/>
        <v>http://opt.sauna-shops.ru/549-10-recepty-babushki-agafi/2266-maska-dlya-volos-medovoe-avokado-0600-os.html</v>
      </c>
      <c r="K2367" s="5"/>
    </row>
    <row r="2368" spans="1:11" x14ac:dyDescent="0.25">
      <c r="A2368" s="10">
        <v>2267</v>
      </c>
      <c r="B2368" s="5" t="s">
        <v>6058</v>
      </c>
      <c r="C2368" s="5" t="s">
        <v>2546</v>
      </c>
      <c r="D2368" s="5" t="str">
        <f>HYPERLINK(I2368, C2368)</f>
        <v>Мусс для тела Земляничный йогурт 0051 OS</v>
      </c>
      <c r="E2368" s="5" t="s">
        <v>2305</v>
      </c>
      <c r="F2368" s="11" t="s">
        <v>6084</v>
      </c>
      <c r="G2368" s="6">
        <v>3037</v>
      </c>
      <c r="H2368" t="s">
        <v>2547</v>
      </c>
      <c r="I2368" t="str">
        <f>CONCATENATE("http://opt.sauna-shops.ru/549-10-recepty-babushki-agafi/",A2368,"-",H2368,".html")</f>
        <v>http://opt.sauna-shops.ru/549-10-recepty-babushki-agafi/2267-muss-dlya-tela-zemlyanichnyj-jogurt-0051-os.html</v>
      </c>
      <c r="J2368" s="2" t="str">
        <f t="shared" si="54"/>
        <v>http://opt.sauna-shops.ru/549-10-recepty-babushki-agafi/2267-muss-dlya-tela-zemlyanichnyj-jogurt-0051-os.html</v>
      </c>
      <c r="K2368" s="5"/>
    </row>
    <row r="2369" spans="1:11" x14ac:dyDescent="0.25">
      <c r="A2369" s="10">
        <v>2268</v>
      </c>
      <c r="B2369" s="5" t="s">
        <v>6058</v>
      </c>
      <c r="C2369" s="5" t="s">
        <v>2548</v>
      </c>
      <c r="D2369" s="5" t="str">
        <f>HYPERLINK(I2369, C2369)</f>
        <v>Мыло для рук витаминное Гранатовый браслет 0860 OS</v>
      </c>
      <c r="E2369" s="5" t="s">
        <v>2305</v>
      </c>
      <c r="F2369" s="11" t="s">
        <v>6081</v>
      </c>
      <c r="G2369" s="6">
        <v>3038</v>
      </c>
      <c r="H2369" t="s">
        <v>2549</v>
      </c>
      <c r="I2369" t="str">
        <f>CONCATENATE("http://opt.sauna-shops.ru/549-10-recepty-babushki-agafi/",A2369,"-",H2369,".html")</f>
        <v>http://opt.sauna-shops.ru/549-10-recepty-babushki-agafi/2268-mylo-dlya-ruk-vitaminnoe-granatovyj-braslet-0860-os.html</v>
      </c>
      <c r="J2369" s="2" t="str">
        <f t="shared" si="54"/>
        <v>http://opt.sauna-shops.ru/549-10-recepty-babushki-agafi/2268-mylo-dlya-ruk-vitaminnoe-granatovyj-braslet-0860-os.html</v>
      </c>
      <c r="K2369" s="5"/>
    </row>
    <row r="2370" spans="1:11" x14ac:dyDescent="0.25">
      <c r="A2370" s="10">
        <v>2269</v>
      </c>
      <c r="B2370" s="5" t="s">
        <v>6058</v>
      </c>
      <c r="C2370" s="5" t="s">
        <v>2550</v>
      </c>
      <c r="D2370" s="5" t="str">
        <f>HYPERLINK(I2370, C2370)</f>
        <v>Мыло для рук питательное Розовый персик 0853 OS</v>
      </c>
      <c r="E2370" s="5" t="s">
        <v>2305</v>
      </c>
      <c r="F2370" s="11" t="s">
        <v>6081</v>
      </c>
      <c r="G2370" s="6">
        <v>3039</v>
      </c>
      <c r="H2370" t="s">
        <v>2551</v>
      </c>
      <c r="I2370" t="str">
        <f>CONCATENATE("http://opt.sauna-shops.ru/549-10-recepty-babushki-agafi/",A2370,"-",H2370,".html")</f>
        <v>http://opt.sauna-shops.ru/549-10-recepty-babushki-agafi/2269-mylo-dlya-ruk-pitatelnoe-rozovyj-persik-0853-os.html</v>
      </c>
      <c r="J2370" s="2" t="str">
        <f t="shared" si="54"/>
        <v>http://opt.sauna-shops.ru/549-10-recepty-babushki-agafi/2269-mylo-dlya-ruk-pitatelnoe-rozovyj-persik-0853-os.html</v>
      </c>
      <c r="K2370" s="5"/>
    </row>
    <row r="2371" spans="1:11" x14ac:dyDescent="0.25">
      <c r="A2371" s="10">
        <v>2270</v>
      </c>
      <c r="B2371" s="5" t="s">
        <v>6058</v>
      </c>
      <c r="C2371" s="5" t="s">
        <v>2552</v>
      </c>
      <c r="D2371" s="5" t="str">
        <f>HYPERLINK(I2371, C2371)</f>
        <v>Мыло для рук смягчающее Барбадоское алоэ 0877 OS</v>
      </c>
      <c r="E2371" s="5" t="s">
        <v>2305</v>
      </c>
      <c r="F2371" s="11" t="s">
        <v>6081</v>
      </c>
      <c r="G2371" s="6">
        <v>3041</v>
      </c>
      <c r="H2371" t="s">
        <v>2553</v>
      </c>
      <c r="I2371" t="str">
        <f>CONCATENATE("http://opt.sauna-shops.ru/549-10-recepty-babushki-agafi/",A2371,"-",H2371,".html")</f>
        <v>http://opt.sauna-shops.ru/549-10-recepty-babushki-agafi/2270-mylo-dlya-ruk-smyagchayushhee-barbadoskoe-aloe-0877-os.html</v>
      </c>
      <c r="J2371" s="2" t="str">
        <f t="shared" si="54"/>
        <v>http://opt.sauna-shops.ru/549-10-recepty-babushki-agafi/2270-mylo-dlya-ruk-smyagchayushhee-barbadoskoe-aloe-0877-os.html</v>
      </c>
      <c r="K2371" s="5"/>
    </row>
    <row r="2372" spans="1:11" x14ac:dyDescent="0.25">
      <c r="A2372" s="10">
        <v>2271</v>
      </c>
      <c r="B2372" s="5" t="s">
        <v>6058</v>
      </c>
      <c r="C2372" s="5" t="s">
        <v>2554</v>
      </c>
      <c r="D2372" s="5" t="str">
        <f>HYPERLINK(I2372, C2372)</f>
        <v>Мыло для рук Увлажняющее Мятный жасмин 0846 OS</v>
      </c>
      <c r="E2372" s="5" t="s">
        <v>2305</v>
      </c>
      <c r="F2372" s="11" t="s">
        <v>6081</v>
      </c>
      <c r="G2372" s="6">
        <v>3042</v>
      </c>
      <c r="H2372" t="s">
        <v>2555</v>
      </c>
      <c r="I2372" t="str">
        <f>CONCATENATE("http://opt.sauna-shops.ru/549-10-recepty-babushki-agafi/",A2372,"-",H2372,".html")</f>
        <v>http://opt.sauna-shops.ru/549-10-recepty-babushki-agafi/2271-mylo-dlya-ruk-uvlazhnyayushhee-myatnyj-zhasmin-0846-os.html</v>
      </c>
      <c r="J2372" s="2" t="str">
        <f t="shared" si="54"/>
        <v>http://opt.sauna-shops.ru/549-10-recepty-babushki-agafi/2271-mylo-dlya-ruk-uvlazhnyayushhee-myatnyj-zhasmin-0846-os.html</v>
      </c>
      <c r="K2372" s="5"/>
    </row>
    <row r="2373" spans="1:11" x14ac:dyDescent="0.25">
      <c r="A2373" s="10">
        <v>2272</v>
      </c>
      <c r="B2373" s="5" t="s">
        <v>6058</v>
      </c>
      <c r="C2373" s="5" t="s">
        <v>2556</v>
      </c>
      <c r="D2373" s="5" t="str">
        <f>HYPERLINK(I2373, C2373)</f>
        <v>Омолаживающая маска для лица Шелковый кофе 1928 OS</v>
      </c>
      <c r="E2373" s="5" t="s">
        <v>2305</v>
      </c>
      <c r="F2373" s="11" t="s">
        <v>6095</v>
      </c>
      <c r="G2373" s="6">
        <v>3048</v>
      </c>
      <c r="H2373" t="s">
        <v>2557</v>
      </c>
      <c r="I2373" t="str">
        <f>CONCATENATE("http://opt.sauna-shops.ru/549-10-recepty-babushki-agafi/",A2373,"-",H2373,".html")</f>
        <v>http://opt.sauna-shops.ru/549-10-recepty-babushki-agafi/2272-omolazhivayushhaya-maska-dlya-lica-shelkovyj-kofe-1928-os.html</v>
      </c>
      <c r="J2373" s="2" t="str">
        <f t="shared" si="54"/>
        <v>http://opt.sauna-shops.ru/549-10-recepty-babushki-agafi/2272-omolazhivayushhaya-maska-dlya-lica-shelkovyj-kofe-1928-os.html</v>
      </c>
      <c r="K2373" s="5"/>
    </row>
    <row r="2374" spans="1:11" x14ac:dyDescent="0.25">
      <c r="A2374" s="10">
        <v>2273</v>
      </c>
      <c r="B2374" s="5" t="s">
        <v>6058</v>
      </c>
      <c r="C2374" s="5" t="s">
        <v>2558</v>
      </c>
      <c r="D2374" s="5" t="str">
        <f>HYPERLINK(I2374, C2374)</f>
        <v>Пенный скраб для тела тросниковый сахар 0167 OS</v>
      </c>
      <c r="E2374" s="5" t="s">
        <v>2305</v>
      </c>
      <c r="F2374" s="11" t="s">
        <v>6178</v>
      </c>
      <c r="G2374" s="6">
        <v>3049</v>
      </c>
      <c r="H2374" t="s">
        <v>2559</v>
      </c>
      <c r="I2374" t="str">
        <f>CONCATENATE("http://opt.sauna-shops.ru/549-10-recepty-babushki-agafi/",A2374,"-",H2374,".html")</f>
        <v>http://opt.sauna-shops.ru/549-10-recepty-babushki-agafi/2273-pennyj-skrab-dlya-tela-trosnikovyj-sakhar-0167-os.html</v>
      </c>
      <c r="J2374" s="2" t="str">
        <f t="shared" si="54"/>
        <v>http://opt.sauna-shops.ru/549-10-recepty-babushki-agafi/2273-pennyj-skrab-dlya-tela-trosnikovyj-sakhar-0167-os.html</v>
      </c>
      <c r="K2374" s="5"/>
    </row>
    <row r="2375" spans="1:11" x14ac:dyDescent="0.25">
      <c r="A2375" s="10">
        <v>2274</v>
      </c>
      <c r="B2375" s="5" t="s">
        <v>6058</v>
      </c>
      <c r="C2375" s="5" t="s">
        <v>2560</v>
      </c>
      <c r="D2375" s="5" t="str">
        <f>HYPERLINK(I2375, C2375)</f>
        <v>Сахар для ванн Малиновый мед 0303 OS</v>
      </c>
      <c r="E2375" s="5" t="s">
        <v>2305</v>
      </c>
      <c r="F2375" s="11" t="s">
        <v>6094</v>
      </c>
      <c r="G2375" s="6">
        <v>3050</v>
      </c>
      <c r="H2375" t="s">
        <v>2561</v>
      </c>
      <c r="I2375" t="str">
        <f>CONCATENATE("http://opt.sauna-shops.ru/549-10-recepty-babushki-agafi/",A2375,"-",H2375,".html")</f>
        <v>http://opt.sauna-shops.ru/549-10-recepty-babushki-agafi/2274-sakhar-dlya-vann-malinovyj-med-0303-os.html</v>
      </c>
      <c r="J2375" s="2" t="str">
        <f t="shared" si="54"/>
        <v>http://opt.sauna-shops.ru/549-10-recepty-babushki-agafi/2274-sakhar-dlya-vann-malinovyj-med-0303-os.html</v>
      </c>
      <c r="K2375" s="5"/>
    </row>
    <row r="2376" spans="1:11" x14ac:dyDescent="0.25">
      <c r="A2376" s="10">
        <v>2275</v>
      </c>
      <c r="B2376" s="5" t="s">
        <v>6058</v>
      </c>
      <c r="C2376" s="5" t="s">
        <v>2562</v>
      </c>
      <c r="D2376" s="5" t="str">
        <f>HYPERLINK(I2376, C2376)</f>
        <v>Сахар для ванн Молочная карамель 0297 OS</v>
      </c>
      <c r="E2376" s="5" t="s">
        <v>2305</v>
      </c>
      <c r="F2376" s="11" t="s">
        <v>6094</v>
      </c>
      <c r="G2376" s="6">
        <v>3051</v>
      </c>
      <c r="H2376" t="s">
        <v>2563</v>
      </c>
      <c r="I2376" t="str">
        <f>CONCATENATE("http://opt.sauna-shops.ru/549-10-recepty-babushki-agafi/",A2376,"-",H2376,".html")</f>
        <v>http://opt.sauna-shops.ru/549-10-recepty-babushki-agafi/2275-sakhar-dlya-vann-molochnaya-karamel-0297-os.html</v>
      </c>
      <c r="J2376" s="2" t="str">
        <f t="shared" si="54"/>
        <v>http://opt.sauna-shops.ru/549-10-recepty-babushki-agafi/2275-sakhar-dlya-vann-molochnaya-karamel-0297-os.html</v>
      </c>
      <c r="K2376" s="5"/>
    </row>
    <row r="2377" spans="1:11" x14ac:dyDescent="0.25">
      <c r="A2377" s="10">
        <v>2276</v>
      </c>
      <c r="B2377" s="5" t="s">
        <v>6058</v>
      </c>
      <c r="C2377" s="5" t="s">
        <v>2564</v>
      </c>
      <c r="D2377" s="5" t="str">
        <f>HYPERLINK(I2377, C2377)</f>
        <v>Сахар для ванн Цейлонская корица 0280 OS</v>
      </c>
      <c r="E2377" s="5" t="s">
        <v>2305</v>
      </c>
      <c r="F2377" s="11" t="s">
        <v>6094</v>
      </c>
      <c r="G2377" s="6">
        <v>3052</v>
      </c>
      <c r="H2377" t="s">
        <v>2565</v>
      </c>
      <c r="I2377" t="str">
        <f>CONCATENATE("http://opt.sauna-shops.ru/549-10-recepty-babushki-agafi/",A2377,"-",H2377,".html")</f>
        <v>http://opt.sauna-shops.ru/549-10-recepty-babushki-agafi/2276-sakhar-dlya-vann-cejlonskaya-korica-0280-os.html</v>
      </c>
      <c r="J2377" s="2" t="str">
        <f t="shared" si="54"/>
        <v>http://opt.sauna-shops.ru/549-10-recepty-babushki-agafi/2276-sakhar-dlya-vann-cejlonskaya-korica-0280-os.html</v>
      </c>
      <c r="K2377" s="5"/>
    </row>
    <row r="2378" spans="1:11" x14ac:dyDescent="0.25">
      <c r="A2378" s="10">
        <v>2277</v>
      </c>
      <c r="B2378" s="5" t="s">
        <v>6058</v>
      </c>
      <c r="C2378" s="5" t="s">
        <v>2566</v>
      </c>
      <c r="D2378" s="5" t="str">
        <f>HYPERLINK(I2378, C2378)</f>
        <v>Скраб для тела Атлантические водоросли 0242 OS</v>
      </c>
      <c r="E2378" s="5" t="s">
        <v>2305</v>
      </c>
      <c r="F2378" s="11" t="s">
        <v>6178</v>
      </c>
      <c r="G2378" s="6">
        <v>3053</v>
      </c>
      <c r="H2378" t="s">
        <v>2567</v>
      </c>
      <c r="I2378" t="str">
        <f>CONCATENATE("http://opt.sauna-shops.ru/549-10-recepty-babushki-agafi/",A2378,"-",H2378,".html")</f>
        <v>http://opt.sauna-shops.ru/549-10-recepty-babushki-agafi/2277-skrab-dlya-tela-atlanticheskie-vodorosli-0242-os.html</v>
      </c>
      <c r="J2378" s="2" t="str">
        <f t="shared" si="54"/>
        <v>http://opt.sauna-shops.ru/549-10-recepty-babushki-agafi/2277-skrab-dlya-tela-atlanticheskie-vodorosli-0242-os.html</v>
      </c>
      <c r="K2378" s="5"/>
    </row>
    <row r="2379" spans="1:11" x14ac:dyDescent="0.25">
      <c r="A2379" s="10">
        <v>2278</v>
      </c>
      <c r="B2379" s="5" t="s">
        <v>6058</v>
      </c>
      <c r="C2379" s="5" t="s">
        <v>2568</v>
      </c>
      <c r="D2379" s="5" t="str">
        <f>HYPERLINK(I2379, C2379)</f>
        <v>Скраб для тела Бельгийский шоколад  0235 OS</v>
      </c>
      <c r="E2379" s="5" t="s">
        <v>2305</v>
      </c>
      <c r="F2379" s="11" t="s">
        <v>6178</v>
      </c>
      <c r="G2379" s="6">
        <v>3054</v>
      </c>
      <c r="H2379" t="s">
        <v>2569</v>
      </c>
      <c r="I2379" t="str">
        <f>CONCATENATE("http://opt.sauna-shops.ru/549-10-recepty-babushki-agafi/",A2379,"-",H2379,".html")</f>
        <v>http://opt.sauna-shops.ru/549-10-recepty-babushki-agafi/2278-skrab-dlya-tela-belgijskij-shokolad-0235-os.html</v>
      </c>
      <c r="J2379" s="2" t="str">
        <f t="shared" si="54"/>
        <v>http://opt.sauna-shops.ru/549-10-recepty-babushki-agafi/2278-skrab-dlya-tela-belgijskij-shokolad-0235-os.html</v>
      </c>
      <c r="K2379" s="5"/>
    </row>
    <row r="2380" spans="1:11" x14ac:dyDescent="0.25">
      <c r="A2380" s="10">
        <v>2279</v>
      </c>
      <c r="B2380" s="5" t="s">
        <v>6058</v>
      </c>
      <c r="C2380" s="5" t="s">
        <v>2570</v>
      </c>
      <c r="D2380" s="5" t="str">
        <f>HYPERLINK(I2380, C2380)</f>
        <v>Скраб для тела Бразильский кофе 0136 OS</v>
      </c>
      <c r="E2380" s="5" t="s">
        <v>2305</v>
      </c>
      <c r="F2380" s="11" t="s">
        <v>6178</v>
      </c>
      <c r="G2380" s="6">
        <v>3055</v>
      </c>
      <c r="H2380" t="s">
        <v>2571</v>
      </c>
      <c r="I2380" t="str">
        <f>CONCATENATE("http://opt.sauna-shops.ru/549-10-recepty-babushki-agafi/",A2380,"-",H2380,".html")</f>
        <v>http://opt.sauna-shops.ru/549-10-recepty-babushki-agafi/2279-skrab-dlya-tela-brazilskij-kofe-0136-os.html</v>
      </c>
      <c r="J2380" s="2" t="str">
        <f t="shared" si="54"/>
        <v>http://opt.sauna-shops.ru/549-10-recepty-babushki-agafi/2279-skrab-dlya-tela-brazilskij-kofe-0136-os.html</v>
      </c>
      <c r="K2380" s="5"/>
    </row>
    <row r="2381" spans="1:11" x14ac:dyDescent="0.25">
      <c r="A2381" s="10">
        <v>2280</v>
      </c>
      <c r="B2381" s="5" t="s">
        <v>6058</v>
      </c>
      <c r="C2381" s="5" t="s">
        <v>2572</v>
      </c>
      <c r="D2381" s="5" t="str">
        <f>HYPERLINK(I2381, C2381)</f>
        <v>Скраб для тела Кенийский манго 0143 OS</v>
      </c>
      <c r="E2381" s="5" t="s">
        <v>2305</v>
      </c>
      <c r="F2381" s="11" t="s">
        <v>6178</v>
      </c>
      <c r="G2381" s="6">
        <v>3056</v>
      </c>
      <c r="H2381" t="s">
        <v>2573</v>
      </c>
      <c r="I2381" t="str">
        <f>CONCATENATE("http://opt.sauna-shops.ru/549-10-recepty-babushki-agafi/",A2381,"-",H2381,".html")</f>
        <v>http://opt.sauna-shops.ru/549-10-recepty-babushki-agafi/2280-skrab-dlya-tela-kenijskij-mango-0143-os.html</v>
      </c>
      <c r="J2381" s="2" t="str">
        <f t="shared" si="54"/>
        <v>http://opt.sauna-shops.ru/549-10-recepty-babushki-agafi/2280-skrab-dlya-tela-kenijskij-mango-0143-os.html</v>
      </c>
      <c r="K2381" s="5"/>
    </row>
    <row r="2382" spans="1:11" x14ac:dyDescent="0.25">
      <c r="A2382" s="10">
        <v>2281</v>
      </c>
      <c r="B2382" s="5" t="s">
        <v>6058</v>
      </c>
      <c r="C2382" s="5" t="s">
        <v>2574</v>
      </c>
      <c r="D2382" s="5" t="str">
        <f>HYPERLINK(I2382, C2382)</f>
        <v>Скраб для тела малиновые сливки 0259 OS</v>
      </c>
      <c r="E2382" s="5" t="s">
        <v>2305</v>
      </c>
      <c r="F2382" s="11" t="s">
        <v>6178</v>
      </c>
      <c r="G2382" s="6">
        <v>3057</v>
      </c>
      <c r="H2382" t="s">
        <v>2575</v>
      </c>
      <c r="I2382" t="str">
        <f>CONCATENATE("http://opt.sauna-shops.ru/549-10-recepty-babushki-agafi/",A2382,"-",H2382,".html")</f>
        <v>http://opt.sauna-shops.ru/549-10-recepty-babushki-agafi/2281-skrab-dlya-tela-malinovye-slivki-0259-os.html</v>
      </c>
      <c r="J2382" s="2" t="str">
        <f t="shared" si="54"/>
        <v>http://opt.sauna-shops.ru/549-10-recepty-babushki-agafi/2281-skrab-dlya-tela-malinovye-slivki-0259-os.html</v>
      </c>
      <c r="K2382" s="5"/>
    </row>
    <row r="2383" spans="1:11" x14ac:dyDescent="0.25">
      <c r="A2383" s="10">
        <v>2282</v>
      </c>
      <c r="B2383" s="5" t="s">
        <v>6058</v>
      </c>
      <c r="C2383" s="5" t="s">
        <v>2576</v>
      </c>
      <c r="D2383" s="5" t="str">
        <f>HYPERLINK(I2383, C2383)</f>
        <v>Скраб для тела Прованский лемонграсс 0150 OS</v>
      </c>
      <c r="E2383" s="5" t="s">
        <v>2305</v>
      </c>
      <c r="F2383" s="11" t="s">
        <v>6178</v>
      </c>
      <c r="G2383" s="6">
        <v>3058</v>
      </c>
      <c r="H2383" t="s">
        <v>2577</v>
      </c>
      <c r="I2383" t="str">
        <f>CONCATENATE("http://opt.sauna-shops.ru/549-10-recepty-babushki-agafi/",A2383,"-",H2383,".html")</f>
        <v>http://opt.sauna-shops.ru/549-10-recepty-babushki-agafi/2282-skrab-dlya-tela-provanskij-lemongrass-0150-os.html</v>
      </c>
      <c r="J2383" s="2" t="str">
        <f t="shared" si="54"/>
        <v>http://opt.sauna-shops.ru/549-10-recepty-babushki-agafi/2282-skrab-dlya-tela-provanskij-lemongrass-0150-os.html</v>
      </c>
      <c r="K2383" s="5"/>
    </row>
    <row r="2384" spans="1:11" x14ac:dyDescent="0.25">
      <c r="A2384" s="10">
        <v>2283</v>
      </c>
      <c r="B2384" s="5" t="s">
        <v>6058</v>
      </c>
      <c r="C2384" s="5" t="s">
        <v>2578</v>
      </c>
      <c r="D2384" s="5" t="str">
        <f>HYPERLINK(I2384, C2384)</f>
        <v>Соль для ванн с пеной Горячий шоколад 0471 OS</v>
      </c>
      <c r="E2384" s="5" t="s">
        <v>2305</v>
      </c>
      <c r="F2384" s="11" t="s">
        <v>6094</v>
      </c>
      <c r="G2384" s="6">
        <v>3059</v>
      </c>
      <c r="H2384" t="s">
        <v>2579</v>
      </c>
      <c r="I2384" t="str">
        <f>CONCATENATE("http://opt.sauna-shops.ru/549-10-recepty-babushki-agafi/",A2384,"-",H2384,".html")</f>
        <v>http://opt.sauna-shops.ru/549-10-recepty-babushki-agafi/2283-sol-dlya-vann-s-penoj-goryachij-shokolad-0471-os.html</v>
      </c>
      <c r="J2384" s="2" t="str">
        <f t="shared" si="54"/>
        <v>http://opt.sauna-shops.ru/549-10-recepty-babushki-agafi/2283-sol-dlya-vann-s-penoj-goryachij-shokolad-0471-os.html</v>
      </c>
      <c r="K2384" s="5"/>
    </row>
    <row r="2385" spans="1:11" x14ac:dyDescent="0.25">
      <c r="A2385" s="10">
        <v>2284</v>
      </c>
      <c r="B2385" s="5" t="s">
        <v>6058</v>
      </c>
      <c r="C2385" s="5" t="s">
        <v>2580</v>
      </c>
      <c r="D2385" s="5" t="str">
        <f>HYPERLINK(I2385, C2385)</f>
        <v>Соль для ванн с пеной Зеленый лимон 0457 OS</v>
      </c>
      <c r="E2385" s="5" t="s">
        <v>2305</v>
      </c>
      <c r="F2385" s="11" t="s">
        <v>6094</v>
      </c>
      <c r="G2385" s="6">
        <v>3060</v>
      </c>
      <c r="H2385" t="s">
        <v>2581</v>
      </c>
      <c r="I2385" t="str">
        <f>CONCATENATE("http://opt.sauna-shops.ru/549-10-recepty-babushki-agafi/",A2385,"-",H2385,".html")</f>
        <v>http://opt.sauna-shops.ru/549-10-recepty-babushki-agafi/2284-sol-dlya-vann-s-penoj-zelenyj-limon-0457-os.html</v>
      </c>
      <c r="J2385" s="2" t="str">
        <f t="shared" si="54"/>
        <v>http://opt.sauna-shops.ru/549-10-recepty-babushki-agafi/2284-sol-dlya-vann-s-penoj-zelenyj-limon-0457-os.html</v>
      </c>
      <c r="K2385" s="5"/>
    </row>
    <row r="2386" spans="1:11" x14ac:dyDescent="0.25">
      <c r="A2386" s="10">
        <v>2285</v>
      </c>
      <c r="B2386" s="5" t="s">
        <v>6058</v>
      </c>
      <c r="C2386" s="5" t="s">
        <v>2582</v>
      </c>
      <c r="D2386" s="5" t="str">
        <f>HYPERLINK(I2386, C2386)</f>
        <v>Соль для ванн с пеной Суданская роза 0464 OS</v>
      </c>
      <c r="E2386" s="5" t="s">
        <v>2305</v>
      </c>
      <c r="F2386" s="11" t="s">
        <v>6094</v>
      </c>
      <c r="G2386" s="6">
        <v>3061</v>
      </c>
      <c r="H2386" t="s">
        <v>2583</v>
      </c>
      <c r="I2386" t="str">
        <f>CONCATENATE("http://opt.sauna-shops.ru/549-10-recepty-babushki-agafi/",A2386,"-",H2386,".html")</f>
        <v>http://opt.sauna-shops.ru/549-10-recepty-babushki-agafi/2285-sol-dlya-vann-s-penoj-sudanskaya-roza-0464-os.html</v>
      </c>
      <c r="J2386" s="2" t="str">
        <f t="shared" si="54"/>
        <v>http://opt.sauna-shops.ru/549-10-recepty-babushki-agafi/2285-sol-dlya-vann-s-penoj-sudanskaya-roza-0464-os.html</v>
      </c>
      <c r="K2386" s="5"/>
    </row>
    <row r="2387" spans="1:11" x14ac:dyDescent="0.25">
      <c r="A2387" s="10">
        <v>2286</v>
      </c>
      <c r="B2387" s="5" t="s">
        <v>6058</v>
      </c>
      <c r="C2387" s="5" t="s">
        <v>2584</v>
      </c>
      <c r="D2387" s="5" t="str">
        <f>HYPERLINK(I2387, C2387)</f>
        <v>Соль для ванн с пеной Черничный йогурт 0440 OS</v>
      </c>
      <c r="E2387" s="5" t="s">
        <v>2305</v>
      </c>
      <c r="F2387" s="11" t="s">
        <v>6094</v>
      </c>
      <c r="G2387" s="6">
        <v>3062</v>
      </c>
      <c r="H2387" t="s">
        <v>2585</v>
      </c>
      <c r="I2387" t="str">
        <f>CONCATENATE("http://opt.sauna-shops.ru/549-10-recepty-babushki-agafi/",A2387,"-",H2387,".html")</f>
        <v>http://opt.sauna-shops.ru/549-10-recepty-babushki-agafi/2286-sol-dlya-vann-s-penoj-chernichnyj-jogurt-0440-os.html</v>
      </c>
      <c r="J2387" s="2" t="str">
        <f t="shared" si="54"/>
        <v>http://opt.sauna-shops.ru/549-10-recepty-babushki-agafi/2286-sol-dlya-vann-s-penoj-chernichnyj-jogurt-0440-os.html</v>
      </c>
      <c r="K2387" s="5"/>
    </row>
    <row r="2388" spans="1:11" x14ac:dyDescent="0.25">
      <c r="A2388" s="10">
        <v>2287</v>
      </c>
      <c r="B2388" s="5" t="s">
        <v>6058</v>
      </c>
      <c r="C2388" s="5" t="s">
        <v>3356</v>
      </c>
      <c r="D2388" s="5" t="str">
        <f>HYPERLINK(I2388, C2388)</f>
        <v>Шампунь против выпадения волос Агафья 300 мл</v>
      </c>
      <c r="E2388" s="5" t="s">
        <v>2305</v>
      </c>
      <c r="F2388" s="11" t="s">
        <v>6095</v>
      </c>
      <c r="G2388" s="6">
        <v>3094</v>
      </c>
      <c r="H2388" t="s">
        <v>3357</v>
      </c>
      <c r="I2388" t="str">
        <f>CONCATENATE("http://opt.sauna-shops.ru/549-10-recepty-babushki-agafi/",A2388,"-",H2388,".html")</f>
        <v>http://opt.sauna-shops.ru/549-10-recepty-babushki-agafi/2287-shampun-protiv-vypadeniya-volos-agafya-300-ml.html</v>
      </c>
      <c r="J2388" s="2" t="str">
        <f t="shared" si="54"/>
        <v>http://opt.sauna-shops.ru/549-10-recepty-babushki-agafi/2287-shampun-protiv-vypadeniya-volos-agafya-300-ml.html</v>
      </c>
      <c r="K2388" s="5"/>
    </row>
    <row r="2389" spans="1:11" x14ac:dyDescent="0.25">
      <c r="A2389" s="10">
        <v>2288</v>
      </c>
      <c r="B2389" s="5" t="s">
        <v>6058</v>
      </c>
      <c r="C2389" s="5" t="s">
        <v>2586</v>
      </c>
      <c r="D2389" s="5" t="str">
        <f>HYPERLINK(I2389, C2389)</f>
        <v>Маска для лица Бабушка Агафья</v>
      </c>
      <c r="E2389" s="5" t="s">
        <v>2305</v>
      </c>
      <c r="F2389" s="11" t="s">
        <v>6166</v>
      </c>
      <c r="G2389" s="6">
        <v>3151</v>
      </c>
      <c r="H2389" t="s">
        <v>2587</v>
      </c>
      <c r="I2389" t="str">
        <f>CONCATENATE("http://opt.sauna-shops.ru/549-10-recepty-babushki-agafi/",A2389,"-",H2389,".html")</f>
        <v>http://opt.sauna-shops.ru/549-10-recepty-babushki-agafi/2288-maska-dlya-lica-babushka-agafya.html</v>
      </c>
      <c r="J2389" s="2" t="str">
        <f t="shared" si="54"/>
        <v>http://opt.sauna-shops.ru/549-10-recepty-babushki-agafi/2288-maska-dlya-lica-babushka-agafya.html</v>
      </c>
      <c r="K2389" s="5"/>
    </row>
    <row r="2390" spans="1:11" x14ac:dyDescent="0.25">
      <c r="A2390" s="10">
        <v>2289</v>
      </c>
      <c r="B2390" s="5" t="s">
        <v>6058</v>
      </c>
      <c r="C2390" s="5" t="s">
        <v>2588</v>
      </c>
      <c r="D2390" s="5" t="str">
        <f>HYPERLINK(I2390, C2390)</f>
        <v>Пена для ванны</v>
      </c>
      <c r="E2390" s="5" t="s">
        <v>2305</v>
      </c>
      <c r="F2390" s="11" t="s">
        <v>6096</v>
      </c>
      <c r="G2390" s="6">
        <v>3163</v>
      </c>
      <c r="H2390" t="s">
        <v>2589</v>
      </c>
      <c r="I2390" t="str">
        <f>CONCATENATE("http://opt.sauna-shops.ru/549-10-recepty-babushki-agafi/",A2390,"-",H2390,".html")</f>
        <v>http://opt.sauna-shops.ru/549-10-recepty-babushki-agafi/2289-pena-dlya-vanny.html</v>
      </c>
      <c r="J2390" s="2" t="str">
        <f t="shared" si="54"/>
        <v>http://opt.sauna-shops.ru/549-10-recepty-babushki-agafi/2289-pena-dlya-vanny.html</v>
      </c>
      <c r="K2390" s="5"/>
    </row>
    <row r="2391" spans="1:11" x14ac:dyDescent="0.25">
      <c r="A2391" s="10">
        <v>2290</v>
      </c>
      <c r="B2391" s="5" t="s">
        <v>6058</v>
      </c>
      <c r="C2391" s="5" t="s">
        <v>2590</v>
      </c>
      <c r="D2391" s="5" t="str">
        <f>HYPERLINK(I2391, C2391)</f>
        <v>Бальзам для всех типов волос Придаёт пышность и блеск LAKTIMILK</v>
      </c>
      <c r="E2391" s="5" t="s">
        <v>2305</v>
      </c>
      <c r="F2391" s="11" t="s">
        <v>6096</v>
      </c>
      <c r="G2391" s="6">
        <v>3331</v>
      </c>
      <c r="H2391" t="s">
        <v>2591</v>
      </c>
      <c r="I2391" t="str">
        <f>CONCATENATE("http://opt.sauna-shops.ru/549-10-recepty-babushki-agafi/",A2391,"-",H2391,".html")</f>
        <v>http://opt.sauna-shops.ru/549-10-recepty-babushki-agafi/2290-balzam-dlya-vsekh-tipov-volos-pridayot-pyshnost-i-blesk-laktimilk.html</v>
      </c>
      <c r="J2391" s="2" t="str">
        <f t="shared" si="54"/>
        <v>http://opt.sauna-shops.ru/549-10-recepty-babushki-agafi/2290-balzam-dlya-vsekh-tipov-volos-pridayot-pyshnost-i-blesk-laktimilk.html</v>
      </c>
      <c r="K2391" s="5"/>
    </row>
    <row r="2392" spans="1:11" x14ac:dyDescent="0.25">
      <c r="A2392" s="10">
        <v>2291</v>
      </c>
      <c r="B2392" s="5" t="s">
        <v>6058</v>
      </c>
      <c r="C2392" s="5" t="s">
        <v>2592</v>
      </c>
      <c r="D2392" s="5" t="str">
        <f>HYPERLINK(I2392, C2392)</f>
        <v>Органическое масло авокадо (для шеи и декольте) OSH 0137</v>
      </c>
      <c r="E2392" s="5" t="s">
        <v>2305</v>
      </c>
      <c r="F2392" s="11" t="s">
        <v>6082</v>
      </c>
      <c r="G2392" s="6">
        <v>3359</v>
      </c>
      <c r="H2392" t="s">
        <v>2593</v>
      </c>
      <c r="I2392" t="str">
        <f>CONCATENATE("http://opt.sauna-shops.ru/549-10-recepty-babushki-agafi/",A2392,"-",H2392,".html")</f>
        <v>http://opt.sauna-shops.ru/549-10-recepty-babushki-agafi/2291-organicheskoe-maslo-avokado-dlya-shei-i-dekolte-osh-0137.html</v>
      </c>
      <c r="J2392" s="2" t="str">
        <f t="shared" si="54"/>
        <v>http://opt.sauna-shops.ru/549-10-recepty-babushki-agafi/2291-organicheskoe-maslo-avokado-dlya-shei-i-dekolte-osh-0137.html</v>
      </c>
      <c r="K2392" s="5"/>
    </row>
    <row r="2393" spans="1:11" x14ac:dyDescent="0.25">
      <c r="A2393" s="10">
        <v>2292</v>
      </c>
      <c r="B2393" s="5" t="s">
        <v>6058</v>
      </c>
      <c r="C2393" s="5" t="s">
        <v>2594</v>
      </c>
      <c r="D2393" s="5" t="str">
        <f>HYPERLINK(I2393, C2393)</f>
        <v>Органическое масло бабассу для тела 0281</v>
      </c>
      <c r="E2393" s="5" t="s">
        <v>2305</v>
      </c>
      <c r="F2393" s="11" t="s">
        <v>6250</v>
      </c>
      <c r="G2393" s="6">
        <v>3361</v>
      </c>
      <c r="H2393" t="s">
        <v>2595</v>
      </c>
      <c r="I2393" t="str">
        <f>CONCATENATE("http://opt.sauna-shops.ru/549-10-recepty-babushki-agafi/",A2393,"-",H2393,".html")</f>
        <v>http://opt.sauna-shops.ru/549-10-recepty-babushki-agafi/2292-organicheskoe-maslo-babassu-dlya-tela-0281.html</v>
      </c>
      <c r="J2393" s="2" t="str">
        <f t="shared" si="54"/>
        <v>http://opt.sauna-shops.ru/549-10-recepty-babushki-agafi/2292-organicheskoe-maslo-babassu-dlya-tela-0281.html</v>
      </c>
      <c r="K2393" s="5"/>
    </row>
    <row r="2394" spans="1:11" x14ac:dyDescent="0.25">
      <c r="A2394" s="10">
        <v>2293</v>
      </c>
      <c r="B2394" s="5" t="s">
        <v>6058</v>
      </c>
      <c r="C2394" s="5" t="s">
        <v>2596</v>
      </c>
      <c r="D2394" s="5" t="str">
        <f>HYPERLINK(I2394, C2394)</f>
        <v>Органическое масло бораго 2278</v>
      </c>
      <c r="E2394" s="5" t="s">
        <v>2305</v>
      </c>
      <c r="F2394" s="11" t="s">
        <v>6070</v>
      </c>
      <c r="G2394" s="6">
        <v>3362</v>
      </c>
      <c r="H2394" t="s">
        <v>2597</v>
      </c>
      <c r="I2394" t="str">
        <f>CONCATENATE("http://opt.sauna-shops.ru/549-10-recepty-babushki-agafi/",A2394,"-",H2394,".html")</f>
        <v>http://opt.sauna-shops.ru/549-10-recepty-babushki-agafi/2293-organicheskoe-maslo-borago-2278.html</v>
      </c>
      <c r="J2394" s="2" t="str">
        <f t="shared" si="54"/>
        <v>http://opt.sauna-shops.ru/549-10-recepty-babushki-agafi/2293-organicheskoe-maslo-borago-2278.html</v>
      </c>
      <c r="K2394" s="5"/>
    </row>
    <row r="2395" spans="1:11" x14ac:dyDescent="0.25">
      <c r="A2395" s="10">
        <v>2294</v>
      </c>
      <c r="B2395" s="5" t="s">
        <v>6058</v>
      </c>
      <c r="C2395" s="5" t="s">
        <v>2598</v>
      </c>
      <c r="D2395" s="5" t="str">
        <f>HYPERLINK(I2395, C2395)</f>
        <v>Органическое масло бурити для тела 0687</v>
      </c>
      <c r="E2395" s="5" t="s">
        <v>2305</v>
      </c>
      <c r="F2395" s="11" t="s">
        <v>6064</v>
      </c>
      <c r="G2395" s="6">
        <v>3363</v>
      </c>
      <c r="H2395" t="s">
        <v>2599</v>
      </c>
      <c r="I2395" t="str">
        <f>CONCATENATE("http://opt.sauna-shops.ru/549-10-recepty-babushki-agafi/",A2395,"-",H2395,".html")</f>
        <v>http://opt.sauna-shops.ru/549-10-recepty-babushki-agafi/2294-organicheskoe-maslo-buriti-dlya-tela-0687.html</v>
      </c>
      <c r="J2395" s="2" t="str">
        <f t="shared" si="54"/>
        <v>http://opt.sauna-shops.ru/549-10-recepty-babushki-agafi/2294-organicheskoe-maslo-buriti-dlya-tela-0687.html</v>
      </c>
      <c r="K2395" s="5"/>
    </row>
    <row r="2396" spans="1:11" x14ac:dyDescent="0.25">
      <c r="A2396" s="10">
        <v>2295</v>
      </c>
      <c r="B2396" s="5" t="s">
        <v>6058</v>
      </c>
      <c r="C2396" s="5" t="s">
        <v>2600</v>
      </c>
      <c r="D2396" s="5" t="str">
        <f>HYPERLINK(I2396, C2396)</f>
        <v>Органическое масло жожоба 0106</v>
      </c>
      <c r="E2396" s="5" t="s">
        <v>2305</v>
      </c>
      <c r="F2396" s="11" t="s">
        <v>6072</v>
      </c>
      <c r="G2396" s="6">
        <v>3364</v>
      </c>
      <c r="H2396" t="s">
        <v>2601</v>
      </c>
      <c r="I2396" t="str">
        <f>CONCATENATE("http://opt.sauna-shops.ru/549-10-recepty-babushki-agafi/",A2396,"-",H2396,".html")</f>
        <v>http://opt.sauna-shops.ru/549-10-recepty-babushki-agafi/2295-organicheskoe-maslo-zhozhoba-0106.html</v>
      </c>
      <c r="J2396" s="2" t="str">
        <f t="shared" si="54"/>
        <v>http://opt.sauna-shops.ru/549-10-recepty-babushki-agafi/2295-organicheskoe-maslo-zhozhoba-0106.html</v>
      </c>
      <c r="K2396" s="5"/>
    </row>
    <row r="2397" spans="1:11" x14ac:dyDescent="0.25">
      <c r="A2397" s="10">
        <v>2296</v>
      </c>
      <c r="B2397" s="5" t="s">
        <v>6058</v>
      </c>
      <c r="C2397" s="5" t="s">
        <v>2602</v>
      </c>
      <c r="D2397" s="5" t="str">
        <f>HYPERLINK(I2397, C2397)</f>
        <v>Органическое масло зеленого кофе (тонус кожи) 0113</v>
      </c>
      <c r="E2397" s="5" t="s">
        <v>2305</v>
      </c>
      <c r="F2397" s="11" t="s">
        <v>6073</v>
      </c>
      <c r="G2397" s="6">
        <v>3365</v>
      </c>
      <c r="H2397" t="s">
        <v>2603</v>
      </c>
      <c r="I2397" t="str">
        <f>CONCATENATE("http://opt.sauna-shops.ru/549-10-recepty-babushki-agafi/",A2397,"-",H2397,".html")</f>
        <v>http://opt.sauna-shops.ru/549-10-recepty-babushki-agafi/2296-organicheskoe-maslo-zelenogo-kofe-tonus-kozhi-0113.html</v>
      </c>
      <c r="J2397" s="2" t="str">
        <f t="shared" si="54"/>
        <v>http://opt.sauna-shops.ru/549-10-recepty-babushki-agafi/2296-organicheskoe-maslo-zelenogo-kofe-tonus-kozhi-0113.html</v>
      </c>
      <c r="K2397" s="5"/>
    </row>
    <row r="2398" spans="1:11" x14ac:dyDescent="0.25">
      <c r="A2398" s="10">
        <v>2297</v>
      </c>
      <c r="B2398" s="5" t="s">
        <v>6058</v>
      </c>
      <c r="C2398" s="5" t="s">
        <v>2604</v>
      </c>
      <c r="D2398" s="5" t="str">
        <f>HYPERLINK(I2398, C2398)</f>
        <v>Органическое масло манго для тела (витамины для кожи) 0601</v>
      </c>
      <c r="E2398" s="5" t="s">
        <v>2305</v>
      </c>
      <c r="F2398" s="11" t="s">
        <v>6250</v>
      </c>
      <c r="G2398" s="6">
        <v>3366</v>
      </c>
      <c r="H2398" t="s">
        <v>2605</v>
      </c>
      <c r="I2398" t="str">
        <f>CONCATENATE("http://opt.sauna-shops.ru/549-10-recepty-babushki-agafi/",A2398,"-",H2398,".html")</f>
        <v>http://opt.sauna-shops.ru/549-10-recepty-babushki-agafi/2297-organicheskoe-maslo-mango-dlya-tela-vitaminy-dlya-kozhi-0601.html</v>
      </c>
      <c r="J2398" s="2" t="str">
        <f t="shared" si="54"/>
        <v>http://opt.sauna-shops.ru/549-10-recepty-babushki-agafi/2297-organicheskoe-maslo-mango-dlya-tela-vitaminy-dlya-kozhi-0601.html</v>
      </c>
      <c r="K2398" s="5"/>
    </row>
    <row r="2399" spans="1:11" x14ac:dyDescent="0.25">
      <c r="A2399" s="10">
        <v>2298</v>
      </c>
      <c r="B2399" s="5" t="s">
        <v>6058</v>
      </c>
      <c r="C2399" s="5" t="s">
        <v>2606</v>
      </c>
      <c r="D2399" s="5" t="str">
        <f>HYPERLINK(I2399, C2399)</f>
        <v>Органическое масло маракуйи (витамины для кожи) 0120</v>
      </c>
      <c r="E2399" s="5" t="s">
        <v>2305</v>
      </c>
      <c r="F2399" s="11" t="s">
        <v>6063</v>
      </c>
      <c r="G2399" s="6">
        <v>3519</v>
      </c>
      <c r="H2399" t="s">
        <v>2607</v>
      </c>
      <c r="I2399" t="str">
        <f>CONCATENATE("http://opt.sauna-shops.ru/549-10-recepty-babushki-agafi/",A2399,"-",H2399,".html")</f>
        <v>http://opt.sauna-shops.ru/549-10-recepty-babushki-agafi/2298-organicheskoe-maslo-marakuji-vitaminy-dlya-kozhi-0120.html</v>
      </c>
      <c r="J2399" s="2" t="str">
        <f t="shared" si="54"/>
        <v>http://opt.sauna-shops.ru/549-10-recepty-babushki-agafi/2298-organicheskoe-maslo-marakuji-vitaminy-dlya-kozhi-0120.html</v>
      </c>
      <c r="K2399" s="5"/>
    </row>
    <row r="2400" spans="1:11" x14ac:dyDescent="0.25">
      <c r="A2400" s="10">
        <v>2299</v>
      </c>
      <c r="B2400" s="5" t="s">
        <v>6058</v>
      </c>
      <c r="C2400" s="5" t="s">
        <v>2608</v>
      </c>
      <c r="D2400" s="5" t="str">
        <f>HYPERLINK(I2400, C2400)</f>
        <v>Органическое масло миндаля для рук и ногтей 0144</v>
      </c>
      <c r="E2400" s="5" t="s">
        <v>2305</v>
      </c>
      <c r="F2400" s="11" t="s">
        <v>6082</v>
      </c>
      <c r="G2400" s="6">
        <v>3367</v>
      </c>
      <c r="H2400" t="s">
        <v>2609</v>
      </c>
      <c r="I2400" t="str">
        <f>CONCATENATE("http://opt.sauna-shops.ru/549-10-recepty-babushki-agafi/",A2400,"-",H2400,".html")</f>
        <v>http://opt.sauna-shops.ru/549-10-recepty-babushki-agafi/2299-organicheskoe-maslo-mindalya-dlya-ruk-i-nogtej-0144.html</v>
      </c>
      <c r="J2400" s="2" t="str">
        <f t="shared" si="54"/>
        <v>http://opt.sauna-shops.ru/549-10-recepty-babushki-agafi/2299-organicheskoe-maslo-mindalya-dlya-ruk-i-nogtej-0144.html</v>
      </c>
      <c r="K2400" s="5"/>
    </row>
    <row r="2401" spans="1:11" x14ac:dyDescent="0.25">
      <c r="A2401" s="10">
        <v>2300</v>
      </c>
      <c r="B2401" s="5" t="s">
        <v>6058</v>
      </c>
      <c r="C2401" s="5" t="s">
        <v>3358</v>
      </c>
      <c r="D2401" s="5" t="str">
        <f>HYPERLINK(I2401, C2401)</f>
        <v>Масло органическое после эпиляции моной де таити 30мл 0168</v>
      </c>
      <c r="E2401" s="5" t="s">
        <v>2305</v>
      </c>
      <c r="F2401" s="11" t="s">
        <v>6063</v>
      </c>
      <c r="G2401" s="6">
        <v>3368</v>
      </c>
      <c r="H2401" t="s">
        <v>3359</v>
      </c>
      <c r="I2401" t="str">
        <f>CONCATENATE("http://opt.sauna-shops.ru/549-10-recepty-babushki-agafi/",A2401,"-",H2401,".html")</f>
        <v>http://opt.sauna-shops.ru/549-10-recepty-babushki-agafi/2300-maslo-organicheskoe-posle-epilyacii-monoj-de-taiti-30ml-0168.html</v>
      </c>
      <c r="J2401" s="2" t="str">
        <f t="shared" si="54"/>
        <v>http://opt.sauna-shops.ru/549-10-recepty-babushki-agafi/2300-maslo-organicheskoe-posle-epilyacii-monoj-de-taiti-30ml-0168.html</v>
      </c>
      <c r="K2401" s="5"/>
    </row>
    <row r="2402" spans="1:11" x14ac:dyDescent="0.25">
      <c r="A2402" s="10">
        <v>2301</v>
      </c>
      <c r="B2402" s="5" t="s">
        <v>6058</v>
      </c>
      <c r="C2402" s="5" t="s">
        <v>2610</v>
      </c>
      <c r="D2402" s="5" t="str">
        <f>HYPERLINK(I2402, C2402)</f>
        <v>Органическое масло ним для сухой кожи ног</v>
      </c>
      <c r="E2402" s="5" t="s">
        <v>2305</v>
      </c>
      <c r="F2402" s="11" t="s">
        <v>6075</v>
      </c>
      <c r="G2402" s="6">
        <v>3369</v>
      </c>
      <c r="H2402" t="s">
        <v>2611</v>
      </c>
      <c r="I2402" t="str">
        <f>CONCATENATE("http://opt.sauna-shops.ru/549-10-recepty-babushki-agafi/",A2402,"-",H2402,".html")</f>
        <v>http://opt.sauna-shops.ru/549-10-recepty-babushki-agafi/2301-organicheskoe-maslo-nim-dlya-sukhoj-kozhi-nog.html</v>
      </c>
      <c r="J2402" s="2" t="str">
        <f t="shared" si="54"/>
        <v>http://opt.sauna-shops.ru/549-10-recepty-babushki-agafi/2301-organicheskoe-maslo-nim-dlya-sukhoj-kozhi-nog.html</v>
      </c>
      <c r="K2402" s="5"/>
    </row>
    <row r="2403" spans="1:11" x14ac:dyDescent="0.25">
      <c r="A2403" s="10">
        <v>2302</v>
      </c>
      <c r="B2403" s="5" t="s">
        <v>6058</v>
      </c>
      <c r="C2403" s="5" t="s">
        <v>2612</v>
      </c>
      <c r="D2403" s="5" t="str">
        <f>HYPERLINK(I2403, C2403)</f>
        <v>Органическое масло сасанквы укрепление и рост волос 0182</v>
      </c>
      <c r="E2403" s="5" t="s">
        <v>2305</v>
      </c>
      <c r="F2403" s="11" t="s">
        <v>6063</v>
      </c>
      <c r="G2403" s="6">
        <v>3370</v>
      </c>
      <c r="H2403" t="s">
        <v>2613</v>
      </c>
      <c r="I2403" t="str">
        <f>CONCATENATE("http://opt.sauna-shops.ru/549-10-recepty-babushki-agafi/",A2403,"-",H2403,".html")</f>
        <v>http://opt.sauna-shops.ru/549-10-recepty-babushki-agafi/2302-organicheskoe-maslo-sasankvy-ukreplenie-i-rost-volos-0182.html</v>
      </c>
      <c r="J2403" s="2" t="str">
        <f t="shared" si="54"/>
        <v>http://opt.sauna-shops.ru/549-10-recepty-babushki-agafi/2302-organicheskoe-maslo-sasankvy-ukreplenie-i-rost-volos-0182.html</v>
      </c>
      <c r="K2403" s="5"/>
    </row>
    <row r="2404" spans="1:11" x14ac:dyDescent="0.25">
      <c r="A2404" s="10">
        <v>2303</v>
      </c>
      <c r="B2404" s="5" t="s">
        <v>6058</v>
      </c>
      <c r="C2404" s="5" t="s">
        <v>2614</v>
      </c>
      <c r="D2404" s="5" t="str">
        <f>HYPERLINK(I2404, C2404)</f>
        <v>Бальзам-активатор роста волос 31985</v>
      </c>
      <c r="E2404" s="5" t="s">
        <v>2305</v>
      </c>
      <c r="F2404" s="11" t="s">
        <v>6179</v>
      </c>
      <c r="G2404" s="6">
        <v>3413</v>
      </c>
      <c r="H2404" t="s">
        <v>2615</v>
      </c>
      <c r="I2404" t="str">
        <f>CONCATENATE("http://opt.sauna-shops.ru/549-10-recepty-babushki-agafi/",A2404,"-",H2404,".html")</f>
        <v>http://opt.sauna-shops.ru/549-10-recepty-babushki-agafi/2303-balzam-aktivator-rosta-volos-31985.html</v>
      </c>
      <c r="J2404" s="2" t="str">
        <f t="shared" si="54"/>
        <v>http://opt.sauna-shops.ru/549-10-recepty-babushki-agafi/2303-balzam-aktivator-rosta-volos-31985.html</v>
      </c>
      <c r="K2404" s="5"/>
    </row>
    <row r="2405" spans="1:11" x14ac:dyDescent="0.25">
      <c r="A2405" s="10">
        <v>2304</v>
      </c>
      <c r="B2405" s="5" t="s">
        <v>6058</v>
      </c>
      <c r="C2405" s="5" t="s">
        <v>2616</v>
      </c>
      <c r="D2405" s="5" t="str">
        <f>HYPERLINK(I2405, C2405)</f>
        <v>Бальзам-питание для волос на органических минералах 31992</v>
      </c>
      <c r="E2405" s="5" t="s">
        <v>2305</v>
      </c>
      <c r="F2405" s="11" t="s">
        <v>6179</v>
      </c>
      <c r="G2405" s="6">
        <v>3414</v>
      </c>
      <c r="H2405" t="s">
        <v>2617</v>
      </c>
      <c r="I2405" t="str">
        <f>CONCATENATE("http://opt.sauna-shops.ru/549-10-recepty-babushki-agafi/",A2405,"-",H2405,".html")</f>
        <v>http://opt.sauna-shops.ru/549-10-recepty-babushki-agafi/2304-balzam-pitanie-dlya-volos-na-organicheskikh-mineralakh-31992.html</v>
      </c>
      <c r="J2405" s="2" t="str">
        <f t="shared" si="54"/>
        <v>http://opt.sauna-shops.ru/549-10-recepty-babushki-agafi/2304-balzam-pitanie-dlya-volos-na-organicheskikh-mineralakh-31992.html</v>
      </c>
      <c r="K2405" s="5"/>
    </row>
    <row r="2406" spans="1:11" x14ac:dyDescent="0.25">
      <c r="A2406" s="10">
        <v>2305</v>
      </c>
      <c r="B2406" s="5" t="s">
        <v>6058</v>
      </c>
      <c r="C2406" s="5" t="s">
        <v>3360</v>
      </c>
      <c r="D2406" s="5" t="str">
        <f>HYPERLINK(I2406, C2406)</f>
        <v>Бальзам-уход для волос защищающий цвет 32005</v>
      </c>
      <c r="E2406" s="5" t="s">
        <v>2305</v>
      </c>
      <c r="F2406" s="11" t="s">
        <v>6179</v>
      </c>
      <c r="G2406" s="6">
        <v>3415</v>
      </c>
      <c r="H2406" t="s">
        <v>3361</v>
      </c>
      <c r="I2406" t="str">
        <f>CONCATENATE("http://opt.sauna-shops.ru/549-10-recepty-babushki-agafi/",A2406,"-",H2406,".html")</f>
        <v>http://opt.sauna-shops.ru/549-10-recepty-babushki-agafi/2305-balzam-ukhod-dlya-volos-zashhishhayushhij-cvet-32005.html</v>
      </c>
      <c r="J2406" s="2" t="str">
        <f t="shared" si="54"/>
        <v>http://opt.sauna-shops.ru/549-10-recepty-babushki-agafi/2305-balzam-ukhod-dlya-volos-zashhishhayushhij-cvet-32005.html</v>
      </c>
      <c r="K2406" s="5"/>
    </row>
    <row r="2407" spans="1:11" x14ac:dyDescent="0.25">
      <c r="A2407" s="10">
        <v>2306</v>
      </c>
      <c r="B2407" s="5" t="s">
        <v>6058</v>
      </c>
      <c r="C2407" s="5" t="s">
        <v>2618</v>
      </c>
      <c r="D2407" s="5" t="str">
        <f>HYPERLINK(I2407, C2407)</f>
        <v>Маска-пилинг для лица тонизирующая 31251</v>
      </c>
      <c r="E2407" s="5" t="s">
        <v>2305</v>
      </c>
      <c r="F2407" s="11" t="s">
        <v>6180</v>
      </c>
      <c r="G2407" s="6">
        <v>3416</v>
      </c>
      <c r="H2407" t="s">
        <v>2619</v>
      </c>
      <c r="I2407" t="str">
        <f>CONCATENATE("http://opt.sauna-shops.ru/549-10-recepty-babushki-agafi/",A2407,"-",H2407,".html")</f>
        <v>http://opt.sauna-shops.ru/549-10-recepty-babushki-agafi/2306-maska-piling-dlya-lica-toniziruyushhaya-31251.html</v>
      </c>
      <c r="J2407" s="2" t="str">
        <f t="shared" si="54"/>
        <v>http://opt.sauna-shops.ru/549-10-recepty-babushki-agafi/2306-maska-piling-dlya-lica-toniziruyushhaya-31251.html</v>
      </c>
      <c r="K2407" s="5"/>
    </row>
    <row r="2408" spans="1:11" x14ac:dyDescent="0.25">
      <c r="A2408" s="10">
        <v>2307</v>
      </c>
      <c r="B2408" s="5" t="s">
        <v>6058</v>
      </c>
      <c r="C2408" s="5" t="s">
        <v>2620</v>
      </c>
      <c r="D2408" s="5" t="str">
        <f>HYPERLINK(I2408, C2408)</f>
        <v>Семисильная маска для волос 31855</v>
      </c>
      <c r="E2408" s="5" t="s">
        <v>2305</v>
      </c>
      <c r="F2408" s="11" t="s">
        <v>6179</v>
      </c>
      <c r="G2408" s="6">
        <v>3417</v>
      </c>
      <c r="H2408" t="s">
        <v>2621</v>
      </c>
      <c r="I2408" t="str">
        <f>CONCATENATE("http://opt.sauna-shops.ru/549-10-recepty-babushki-agafi/",A2408,"-",H2408,".html")</f>
        <v>http://opt.sauna-shops.ru/549-10-recepty-babushki-agafi/2307-semisilnaya-maska-dlya-volos-31855.html</v>
      </c>
      <c r="J2408" s="2" t="str">
        <f t="shared" si="54"/>
        <v>http://opt.sauna-shops.ru/549-10-recepty-babushki-agafi/2307-semisilnaya-maska-dlya-volos-31855.html</v>
      </c>
      <c r="K2408" s="5"/>
    </row>
    <row r="2409" spans="1:11" x14ac:dyDescent="0.25">
      <c r="A2409" s="10">
        <v>2308</v>
      </c>
      <c r="B2409" s="5" t="s">
        <v>6058</v>
      </c>
      <c r="C2409" s="5" t="s">
        <v>2622</v>
      </c>
      <c r="D2409" s="5" t="str">
        <f>HYPERLINK(I2409, C2409)</f>
        <v>Восстанавливащая экспресс-маска для волос 31817</v>
      </c>
      <c r="E2409" s="5" t="s">
        <v>2305</v>
      </c>
      <c r="F2409" s="11" t="s">
        <v>6179</v>
      </c>
      <c r="G2409" s="6">
        <v>3418</v>
      </c>
      <c r="H2409" t="s">
        <v>2623</v>
      </c>
      <c r="I2409" t="str">
        <f>CONCATENATE("http://opt.sauna-shops.ru/549-10-recepty-babushki-agafi/",A2409,"-",H2409,".html")</f>
        <v>http://opt.sauna-shops.ru/549-10-recepty-babushki-agafi/2308-vosstanavlivashhaya-ekspress-maska-dlya-volos-31817.html</v>
      </c>
      <c r="J2409" s="2" t="str">
        <f t="shared" si="54"/>
        <v>http://opt.sauna-shops.ru/549-10-recepty-babushki-agafi/2308-vosstanavlivashhaya-ekspress-maska-dlya-volos-31817.html</v>
      </c>
      <c r="K2409" s="5"/>
    </row>
    <row r="2410" spans="1:11" x14ac:dyDescent="0.25">
      <c r="A2410" s="10">
        <v>2309</v>
      </c>
      <c r="B2410" s="5" t="s">
        <v>6058</v>
      </c>
      <c r="C2410" s="5" t="s">
        <v>2624</v>
      </c>
      <c r="D2410" s="5" t="str">
        <f>HYPERLINK(I2410, C2410)</f>
        <v>Дегтярная очищающая маска для лица (для парной) 31220</v>
      </c>
      <c r="E2410" s="5" t="s">
        <v>2305</v>
      </c>
      <c r="F2410" s="11" t="s">
        <v>6180</v>
      </c>
      <c r="G2410" s="6">
        <v>3419</v>
      </c>
      <c r="H2410" t="s">
        <v>2625</v>
      </c>
      <c r="I2410" t="str">
        <f>CONCATENATE("http://opt.sauna-shops.ru/549-10-recepty-babushki-agafi/",A2410,"-",H2410,".html")</f>
        <v>http://opt.sauna-shops.ru/549-10-recepty-babushki-agafi/2309-degtyarnaya-ochishhayushhaya-maska-dlya-lica-dlya-parnoj-31220.html</v>
      </c>
      <c r="J2410" s="2" t="str">
        <f t="shared" si="54"/>
        <v>http://opt.sauna-shops.ru/549-10-recepty-babushki-agafi/2309-degtyarnaya-ochishhayushhaya-maska-dlya-lica-dlya-parnoj-31220.html</v>
      </c>
      <c r="K2410" s="5"/>
    </row>
    <row r="2411" spans="1:11" x14ac:dyDescent="0.25">
      <c r="A2411" s="10">
        <v>2310</v>
      </c>
      <c r="B2411" s="5" t="s">
        <v>6058</v>
      </c>
      <c r="C2411" s="5" t="s">
        <v>2626</v>
      </c>
      <c r="D2411" s="5" t="str">
        <f>HYPERLINK(I2411, C2411)</f>
        <v>Витаминная фитоактивная маска для лиц 31244</v>
      </c>
      <c r="E2411" s="5" t="s">
        <v>2305</v>
      </c>
      <c r="F2411" s="11" t="s">
        <v>6181</v>
      </c>
      <c r="G2411" s="6">
        <v>3420</v>
      </c>
      <c r="H2411" t="s">
        <v>2627</v>
      </c>
      <c r="I2411" t="str">
        <f>CONCATENATE("http://opt.sauna-shops.ru/549-10-recepty-babushki-agafi/",A2411,"-",H2411,".html")</f>
        <v>http://opt.sauna-shops.ru/549-10-recepty-babushki-agafi/2310-vitaminnaya-fitoaktivnaya-maska-dlya-lic-31244.html</v>
      </c>
      <c r="J2411" s="2" t="str">
        <f t="shared" si="54"/>
        <v>http://opt.sauna-shops.ru/549-10-recepty-babushki-agafi/2310-vitaminnaya-fitoaktivnaya-maska-dlya-lic-31244.html</v>
      </c>
      <c r="K2411" s="5"/>
    </row>
    <row r="2412" spans="1:11" x14ac:dyDescent="0.25">
      <c r="A2412" s="10">
        <v>2311</v>
      </c>
      <c r="B2412" s="5" t="s">
        <v>6058</v>
      </c>
      <c r="C2412" s="5" t="s">
        <v>2628</v>
      </c>
      <c r="D2412" s="5" t="str">
        <f>HYPERLINK(I2412, C2412)</f>
        <v>Даурская маска для лица успокаивающая 31299</v>
      </c>
      <c r="E2412" s="5" t="s">
        <v>2305</v>
      </c>
      <c r="F2412" s="11" t="s">
        <v>6180</v>
      </c>
      <c r="G2412" s="6">
        <v>3421</v>
      </c>
      <c r="H2412" t="s">
        <v>2629</v>
      </c>
      <c r="I2412" t="str">
        <f>CONCATENATE("http://opt.sauna-shops.ru/549-10-recepty-babushki-agafi/",A2412,"-",H2412,".html")</f>
        <v>http://opt.sauna-shops.ru/549-10-recepty-babushki-agafi/2311-daurskaya-maska-dlya-lica-uspokaivayushhaya-31299.html</v>
      </c>
      <c r="J2412" s="2" t="str">
        <f t="shared" si="54"/>
        <v>http://opt.sauna-shops.ru/549-10-recepty-babushki-agafi/2311-daurskaya-maska-dlya-lica-uspokaivayushhaya-31299.html</v>
      </c>
      <c r="K2412" s="5"/>
    </row>
    <row r="2413" spans="1:11" x14ac:dyDescent="0.25">
      <c r="A2413" s="10">
        <v>2312</v>
      </c>
      <c r="B2413" s="5" t="s">
        <v>6058</v>
      </c>
      <c r="C2413" s="5" t="s">
        <v>2630</v>
      </c>
      <c r="D2413" s="5" t="str">
        <f>HYPERLINK(I2413, C2413)</f>
        <v>Голубая очищающая маска для лица на васильковой воде 31213</v>
      </c>
      <c r="E2413" s="5" t="s">
        <v>2305</v>
      </c>
      <c r="F2413" s="11" t="s">
        <v>6180</v>
      </c>
      <c r="G2413" s="6">
        <v>3422</v>
      </c>
      <c r="H2413" t="s">
        <v>2631</v>
      </c>
      <c r="I2413" t="str">
        <f>CONCATENATE("http://opt.sauna-shops.ru/549-10-recepty-babushki-agafi/",A2413,"-",H2413,".html")</f>
        <v>http://opt.sauna-shops.ru/549-10-recepty-babushki-agafi/2312-golubaya-ochishhayushhaya-maska-dlya-lica-na-vasilkovoj-vode-31213.html</v>
      </c>
      <c r="J2413" s="2" t="str">
        <f t="shared" si="54"/>
        <v>http://opt.sauna-shops.ru/549-10-recepty-babushki-agafi/2312-golubaya-ochishhayushhaya-maska-dlya-lica-na-vasilkovoj-vode-31213.html</v>
      </c>
      <c r="K2413" s="5"/>
    </row>
    <row r="2414" spans="1:11" x14ac:dyDescent="0.25">
      <c r="A2414" s="10">
        <v>2313</v>
      </c>
      <c r="B2414" s="5" t="s">
        <v>6058</v>
      </c>
      <c r="C2414" s="5" t="s">
        <v>2632</v>
      </c>
      <c r="D2414" s="5" t="str">
        <f>HYPERLINK(I2414, C2414)</f>
        <v>Омолаживающая маска для лица  на  лосином молоке  31237</v>
      </c>
      <c r="E2414" s="5" t="s">
        <v>2305</v>
      </c>
      <c r="F2414" s="11" t="s">
        <v>6180</v>
      </c>
      <c r="G2414" s="6">
        <v>3423</v>
      </c>
      <c r="H2414" t="s">
        <v>2633</v>
      </c>
      <c r="I2414" t="str">
        <f>CONCATENATE("http://opt.sauna-shops.ru/549-10-recepty-babushki-agafi/",A2414,"-",H2414,".html")</f>
        <v>http://opt.sauna-shops.ru/549-10-recepty-babushki-agafi/2313-omolazhivayushhaya-maska-dlya-lica-na-losinom-moloke-31237.html</v>
      </c>
      <c r="J2414" s="2" t="str">
        <f t="shared" si="54"/>
        <v>http://opt.sauna-shops.ru/549-10-recepty-babushki-agafi/2313-omolazhivayushhaya-maska-dlya-lica-na-losinom-moloke-31237.html</v>
      </c>
      <c r="K2414" s="5"/>
    </row>
    <row r="2415" spans="1:11" x14ac:dyDescent="0.25">
      <c r="A2415" s="10">
        <v>2314</v>
      </c>
      <c r="B2415" s="5" t="s">
        <v>6058</v>
      </c>
      <c r="C2415" s="5" t="s">
        <v>2634</v>
      </c>
      <c r="D2415" s="5" t="str">
        <f>HYPERLINK(I2415, C2415)</f>
        <v>Экспресс маска для лица Освежающая 31305</v>
      </c>
      <c r="E2415" s="5" t="s">
        <v>2305</v>
      </c>
      <c r="F2415" s="11" t="s">
        <v>6180</v>
      </c>
      <c r="G2415" s="6">
        <v>3424</v>
      </c>
      <c r="H2415" t="s">
        <v>2635</v>
      </c>
      <c r="I2415" t="str">
        <f>CONCATENATE("http://opt.sauna-shops.ru/549-10-recepty-babushki-agafi/",A2415,"-",H2415,".html")</f>
        <v>http://opt.sauna-shops.ru/549-10-recepty-babushki-agafi/2314-ekspress-maska-dlya-lica-osvezhayushhaya-31305.html</v>
      </c>
      <c r="J2415" s="2" t="str">
        <f t="shared" si="54"/>
        <v>http://opt.sauna-shops.ru/549-10-recepty-babushki-agafi/2314-ekspress-maska-dlya-lica-osvezhayushhaya-31305.html</v>
      </c>
      <c r="K2415" s="5"/>
    </row>
    <row r="2416" spans="1:11" x14ac:dyDescent="0.25">
      <c r="A2416" s="10">
        <v>2315</v>
      </c>
      <c r="B2416" s="5" t="s">
        <v>6059</v>
      </c>
      <c r="C2416" s="5" t="s">
        <v>2636</v>
      </c>
      <c r="D2416" s="5" t="str">
        <f>HYPERLINK(I2416, C2416)</f>
        <v>Горячая маска для тела  Антицеллюлитная 31657</v>
      </c>
      <c r="E2416" s="5" t="s">
        <v>2305</v>
      </c>
      <c r="F2416" s="11" t="s">
        <v>6191</v>
      </c>
      <c r="G2416" s="6">
        <v>3425</v>
      </c>
      <c r="H2416" t="s">
        <v>2637</v>
      </c>
      <c r="I2416" t="str">
        <f>CONCATENATE("http://opt.sauna-shops.ru/549-10-recepty-babushki-agafi/",A2416,"-",H2416,".html")</f>
        <v>http://opt.sauna-shops.ru/549-10-recepty-babushki-agafi/2315-goryachaya-maska-dlya-tela-anticellyulitnaya-31657.html</v>
      </c>
      <c r="J2416" s="2" t="str">
        <f t="shared" si="54"/>
        <v>http://opt.sauna-shops.ru/549-10-recepty-babushki-agafi/2315-goryachaya-maska-dlya-tela-anticellyulitnaya-31657.html</v>
      </c>
      <c r="K2416" s="5"/>
    </row>
    <row r="2417" spans="1:11" x14ac:dyDescent="0.25">
      <c r="A2417" s="10">
        <v>2316</v>
      </c>
      <c r="B2417" s="5" t="s">
        <v>6059</v>
      </c>
      <c r="C2417" s="5" t="s">
        <v>2638</v>
      </c>
      <c r="D2417" s="5" t="str">
        <f>HYPERLINK(I2417, C2417)</f>
        <v>Термально-иловая маска для тела  для глубокого очищения 31558</v>
      </c>
      <c r="E2417" s="5" t="s">
        <v>2305</v>
      </c>
      <c r="F2417" s="11" t="s">
        <v>6179</v>
      </c>
      <c r="G2417" s="6">
        <v>3426</v>
      </c>
      <c r="H2417" t="s">
        <v>2639</v>
      </c>
      <c r="I2417" t="str">
        <f>CONCATENATE("http://opt.sauna-shops.ru/549-10-recepty-babushki-agafi/",A2417,"-",H2417,".html")</f>
        <v>http://opt.sauna-shops.ru/549-10-recepty-babushki-agafi/2316-termalno-ilovaya-maska-dlya-tela-dlya-glubokogo-ochishheniya-31558.html</v>
      </c>
      <c r="J2417" s="2" t="str">
        <f t="shared" si="54"/>
        <v>http://opt.sauna-shops.ru/549-10-recepty-babushki-agafi/2316-termalno-ilovaya-maska-dlya-tela-dlya-glubokogo-ochishheniya-31558.html</v>
      </c>
      <c r="K2417" s="5"/>
    </row>
    <row r="2418" spans="1:11" x14ac:dyDescent="0.25">
      <c r="A2418" s="10">
        <v>2317</v>
      </c>
      <c r="B2418" s="5" t="s">
        <v>6058</v>
      </c>
      <c r="C2418" s="5" t="s">
        <v>3362</v>
      </c>
      <c r="D2418" s="5" t="str">
        <f>HYPERLINK(I2418, C2418)</f>
        <v>Черная торфяная маска для тела Подтягивающая 31572</v>
      </c>
      <c r="E2418" s="5" t="s">
        <v>2305</v>
      </c>
      <c r="F2418" s="11" t="s">
        <v>6182</v>
      </c>
      <c r="G2418" s="6">
        <v>3429</v>
      </c>
      <c r="H2418" t="s">
        <v>3363</v>
      </c>
      <c r="I2418" t="str">
        <f>CONCATENATE("http://opt.sauna-shops.ru/549-10-recepty-babushki-agafi/",A2418,"-",H2418,".html")</f>
        <v>http://opt.sauna-shops.ru/549-10-recepty-babushki-agafi/2317-chernaya-torfyanaya-maska-dlya-tela-podtyagivayushhaya-31572.html</v>
      </c>
      <c r="J2418" s="2" t="str">
        <f t="shared" si="54"/>
        <v>http://opt.sauna-shops.ru/549-10-recepty-babushki-agafi/2317-chernaya-torfyanaya-maska-dlya-tela-podtyagivayushhaya-31572.html</v>
      </c>
      <c r="K2418" s="5"/>
    </row>
    <row r="2419" spans="1:11" x14ac:dyDescent="0.25">
      <c r="A2419" s="10">
        <v>2318</v>
      </c>
      <c r="B2419" s="5" t="s">
        <v>6058</v>
      </c>
      <c r="C2419" s="5" t="s">
        <v>2640</v>
      </c>
      <c r="D2419" s="5" t="str">
        <f>HYPERLINK(I2419, C2419)</f>
        <v>Маска-уход для волос Моментальная 31831</v>
      </c>
      <c r="E2419" s="5" t="s">
        <v>2305</v>
      </c>
      <c r="F2419" s="11" t="s">
        <v>6179</v>
      </c>
      <c r="G2419" s="6">
        <v>3431</v>
      </c>
      <c r="H2419" t="s">
        <v>2641</v>
      </c>
      <c r="I2419" t="str">
        <f>CONCATENATE("http://opt.sauna-shops.ru/549-10-recepty-babushki-agafi/",A2419,"-",H2419,".html")</f>
        <v>http://opt.sauna-shops.ru/549-10-recepty-babushki-agafi/2318-maska-ukhod-dlya-volos-momentalnaya-31831.html</v>
      </c>
      <c r="J2419" s="2" t="str">
        <f t="shared" si="54"/>
        <v>http://opt.sauna-shops.ru/549-10-recepty-babushki-agafi/2318-maska-ukhod-dlya-volos-momentalnaya-31831.html</v>
      </c>
      <c r="K2419" s="5"/>
    </row>
    <row r="2420" spans="1:11" x14ac:dyDescent="0.25">
      <c r="A2420" s="10">
        <v>2319</v>
      </c>
      <c r="B2420" s="5" t="s">
        <v>6058</v>
      </c>
      <c r="C2420" s="5" t="s">
        <v>2642</v>
      </c>
      <c r="D2420" s="5" t="str">
        <f>HYPERLINK(I2420, C2420)</f>
        <v>Пилинг для ног Обновляющий 31527</v>
      </c>
      <c r="E2420" s="5" t="s">
        <v>2305</v>
      </c>
      <c r="F2420" s="11" t="s">
        <v>6182</v>
      </c>
      <c r="G2420" s="6">
        <v>3432</v>
      </c>
      <c r="H2420" t="s">
        <v>2643</v>
      </c>
      <c r="I2420" t="str">
        <f>CONCATENATE("http://opt.sauna-shops.ru/549-10-recepty-babushki-agafi/",A2420,"-",H2420,".html")</f>
        <v>http://opt.sauna-shops.ru/549-10-recepty-babushki-agafi/2319-piling-dlya-nog-obnovlyayushhij-31527.html</v>
      </c>
      <c r="J2420" s="2" t="str">
        <f t="shared" si="54"/>
        <v>http://opt.sauna-shops.ru/549-10-recepty-babushki-agafi/2319-piling-dlya-nog-obnovlyayushhij-31527.html</v>
      </c>
      <c r="K2420" s="5"/>
    </row>
    <row r="2421" spans="1:11" x14ac:dyDescent="0.25">
      <c r="A2421" s="10">
        <v>2320</v>
      </c>
      <c r="B2421" s="5" t="s">
        <v>6058</v>
      </c>
      <c r="C2421" s="5" t="s">
        <v>2644</v>
      </c>
      <c r="D2421" s="5" t="str">
        <f>HYPERLINK(I2421, C2421)</f>
        <v>Пилинг для ног от мозолей 31534</v>
      </c>
      <c r="E2421" s="5" t="s">
        <v>2305</v>
      </c>
      <c r="F2421" s="11" t="s">
        <v>6182</v>
      </c>
      <c r="G2421" s="6">
        <v>3433</v>
      </c>
      <c r="H2421" t="s">
        <v>2645</v>
      </c>
      <c r="I2421" t="str">
        <f>CONCATENATE("http://opt.sauna-shops.ru/549-10-recepty-babushki-agafi/",A2421,"-",H2421,".html")</f>
        <v>http://opt.sauna-shops.ru/549-10-recepty-babushki-agafi/2320-piling-dlya-nog-ot-mozolej-31534.html</v>
      </c>
      <c r="J2421" s="2" t="str">
        <f t="shared" si="54"/>
        <v>http://opt.sauna-shops.ru/549-10-recepty-babushki-agafi/2320-piling-dlya-nog-ot-mozolej-31534.html</v>
      </c>
      <c r="K2421" s="5"/>
    </row>
    <row r="2422" spans="1:11" x14ac:dyDescent="0.25">
      <c r="A2422" s="10">
        <v>2321</v>
      </c>
      <c r="B2422" s="5" t="s">
        <v>6058</v>
      </c>
      <c r="C2422" s="5" t="s">
        <v>2646</v>
      </c>
      <c r="D2422" s="5" t="str">
        <f>HYPERLINK(I2422, C2422)</f>
        <v>Пилинг для ног смягчающий 31510</v>
      </c>
      <c r="E2422" s="5" t="s">
        <v>2305</v>
      </c>
      <c r="F2422" s="11" t="s">
        <v>6182</v>
      </c>
      <c r="G2422" s="6">
        <v>3434</v>
      </c>
      <c r="H2422" t="s">
        <v>2647</v>
      </c>
      <c r="I2422" t="str">
        <f>CONCATENATE("http://opt.sauna-shops.ru/549-10-recepty-babushki-agafi/",A2422,"-",H2422,".html")</f>
        <v>http://opt.sauna-shops.ru/549-10-recepty-babushki-agafi/2321-piling-dlya-nog-smyagchayushhij-31510.html</v>
      </c>
      <c r="J2422" s="2" t="str">
        <f t="shared" si="54"/>
        <v>http://opt.sauna-shops.ru/549-10-recepty-babushki-agafi/2321-piling-dlya-nog-smyagchayushhij-31510.html</v>
      </c>
      <c r="K2422" s="5"/>
    </row>
    <row r="2423" spans="1:11" x14ac:dyDescent="0.25">
      <c r="A2423" s="10">
        <v>2322</v>
      </c>
      <c r="B2423" s="5" t="s">
        <v>6059</v>
      </c>
      <c r="C2423" s="5" t="s">
        <v>2648</v>
      </c>
      <c r="D2423" s="5" t="str">
        <f>HYPERLINK(I2423, C2423)</f>
        <v>Пилинг для тела массажный 31466</v>
      </c>
      <c r="E2423" s="5" t="s">
        <v>2305</v>
      </c>
      <c r="F2423" s="11" t="s">
        <v>6192</v>
      </c>
      <c r="G2423" s="6">
        <v>3435</v>
      </c>
      <c r="H2423" t="s">
        <v>2649</v>
      </c>
      <c r="I2423" t="str">
        <f>CONCATENATE("http://opt.sauna-shops.ru/549-10-recepty-babushki-agafi/",A2423,"-",H2423,".html")</f>
        <v>http://opt.sauna-shops.ru/549-10-recepty-babushki-agafi/2322-piling-dlya-tela-massazhnyj-31466.html</v>
      </c>
      <c r="J2423" s="2" t="str">
        <f t="shared" si="54"/>
        <v>http://opt.sauna-shops.ru/549-10-recepty-babushki-agafi/2322-piling-dlya-tela-massazhnyj-31466.html</v>
      </c>
      <c r="K2423" s="5"/>
    </row>
    <row r="2424" spans="1:11" x14ac:dyDescent="0.25">
      <c r="A2424" s="10">
        <v>2323</v>
      </c>
      <c r="B2424" s="5" t="s">
        <v>6059</v>
      </c>
      <c r="C2424" s="5" t="s">
        <v>2650</v>
      </c>
      <c r="D2424" s="5" t="str">
        <f>HYPERLINK(I2424, C2424)</f>
        <v>Пилинг для тела питательный на 5 злаках 31503</v>
      </c>
      <c r="E2424" s="5" t="s">
        <v>2305</v>
      </c>
      <c r="F2424" s="11" t="s">
        <v>6192</v>
      </c>
      <c r="G2424" s="6">
        <v>3436</v>
      </c>
      <c r="H2424" t="s">
        <v>2651</v>
      </c>
      <c r="I2424" t="str">
        <f>CONCATENATE("http://opt.sauna-shops.ru/549-10-recepty-babushki-agafi/",A2424,"-",H2424,".html")</f>
        <v>http://opt.sauna-shops.ru/549-10-recepty-babushki-agafi/2323-piling-dlya-tela-pitatelnyj-na-5-zlakakh-31503.html</v>
      </c>
      <c r="J2424" s="2" t="str">
        <f t="shared" si="54"/>
        <v>http://opt.sauna-shops.ru/549-10-recepty-babushki-agafi/2323-piling-dlya-tela-pitatelnyj-na-5-zlakakh-31503.html</v>
      </c>
      <c r="K2424" s="5"/>
    </row>
    <row r="2425" spans="1:11" x14ac:dyDescent="0.25">
      <c r="A2425" s="10">
        <v>2324</v>
      </c>
      <c r="B2425" s="5" t="s">
        <v>6059</v>
      </c>
      <c r="C2425" s="5" t="s">
        <v>2652</v>
      </c>
      <c r="D2425" s="5" t="str">
        <f>HYPERLINK(I2425, C2425)</f>
        <v>Травяной пилинг для тела Для обновления кожи 31480</v>
      </c>
      <c r="E2425" s="5" t="s">
        <v>2305</v>
      </c>
      <c r="F2425" s="11" t="s">
        <v>6192</v>
      </c>
      <c r="G2425" s="6">
        <v>3437</v>
      </c>
      <c r="H2425" t="s">
        <v>2653</v>
      </c>
      <c r="I2425" t="str">
        <f>CONCATENATE("http://opt.sauna-shops.ru/549-10-recepty-babushki-agafi/",A2425,"-",H2425,".html")</f>
        <v>http://opt.sauna-shops.ru/549-10-recepty-babushki-agafi/2324-travyanoj-piling-dlya-tela-dlya-obnovleniya-kozhi-31480.html</v>
      </c>
      <c r="J2425" s="2" t="str">
        <f t="shared" si="54"/>
        <v>http://opt.sauna-shops.ru/549-10-recepty-babushki-agafi/2324-travyanoj-piling-dlya-tela-dlya-obnovleniya-kozhi-31480.html</v>
      </c>
      <c r="K2425" s="5"/>
    </row>
    <row r="2426" spans="1:11" x14ac:dyDescent="0.25">
      <c r="A2426" s="10">
        <v>2325</v>
      </c>
      <c r="B2426" s="5" t="s">
        <v>6058</v>
      </c>
      <c r="C2426" s="5" t="s">
        <v>2654</v>
      </c>
      <c r="D2426" s="5" t="str">
        <f>HYPERLINK(I2426, C2426)</f>
        <v>Термальный cкраб для тела Камчатский 31404</v>
      </c>
      <c r="E2426" s="5" t="s">
        <v>2305</v>
      </c>
      <c r="F2426" s="11" t="s">
        <v>6183</v>
      </c>
      <c r="G2426" s="6">
        <v>3438</v>
      </c>
      <c r="H2426" t="s">
        <v>2655</v>
      </c>
      <c r="I2426" t="str">
        <f>CONCATENATE("http://opt.sauna-shops.ru/549-10-recepty-babushki-agafi/",A2426,"-",H2426,".html")</f>
        <v>http://opt.sauna-shops.ru/549-10-recepty-babushki-agafi/2325-termalnyj-ckrab-dlya-tela-kamchatskij-31404.html</v>
      </c>
      <c r="J2426" s="2" t="str">
        <f t="shared" si="54"/>
        <v>http://opt.sauna-shops.ru/549-10-recepty-babushki-agafi/2325-termalnyj-ckrab-dlya-tela-kamchatskij-31404.html</v>
      </c>
      <c r="K2426" s="5"/>
    </row>
    <row r="2427" spans="1:11" x14ac:dyDescent="0.25">
      <c r="A2427" s="10">
        <v>2326</v>
      </c>
      <c r="B2427" s="5" t="s">
        <v>6058</v>
      </c>
      <c r="C2427" s="5" t="s">
        <v>2656</v>
      </c>
      <c r="D2427" s="5" t="str">
        <f>HYPERLINK(I2427, C2427)</f>
        <v>Скраб для тела мыльно-березовый для глубокого очищения 31428</v>
      </c>
      <c r="E2427" s="5" t="s">
        <v>2305</v>
      </c>
      <c r="F2427" s="11" t="s">
        <v>6192</v>
      </c>
      <c r="G2427" s="6">
        <v>3439</v>
      </c>
      <c r="H2427" t="s">
        <v>2657</v>
      </c>
      <c r="I2427" t="str">
        <f>CONCATENATE("http://opt.sauna-shops.ru/549-10-recepty-babushki-agafi/",A2427,"-",H2427,".html")</f>
        <v>http://opt.sauna-shops.ru/549-10-recepty-babushki-agafi/2326-skrab-dlya-tela-mylno-berezovyj-dlya-glubokogo-ochishheniya-31428.html</v>
      </c>
      <c r="J2427" s="2" t="str">
        <f t="shared" si="54"/>
        <v>http://opt.sauna-shops.ru/549-10-recepty-babushki-agafi/2326-skrab-dlya-tela-mylno-berezovyj-dlya-glubokogo-ochishheniya-31428.html</v>
      </c>
      <c r="K2427" s="5"/>
    </row>
    <row r="2428" spans="1:11" x14ac:dyDescent="0.25">
      <c r="A2428" s="10">
        <v>2327</v>
      </c>
      <c r="B2428" s="5" t="s">
        <v>6059</v>
      </c>
      <c r="C2428" s="5" t="s">
        <v>2658</v>
      </c>
      <c r="D2428" s="5" t="str">
        <f>HYPERLINK(I2428, C2428)</f>
        <v>Сахарный скраб для тела Антицеллюлитный 31343</v>
      </c>
      <c r="E2428" s="5" t="s">
        <v>2305</v>
      </c>
      <c r="F2428" s="11" t="s">
        <v>6192</v>
      </c>
      <c r="G2428" s="6">
        <v>3440</v>
      </c>
      <c r="H2428" t="s">
        <v>2659</v>
      </c>
      <c r="I2428" t="str">
        <f>CONCATENATE("http://opt.sauna-shops.ru/549-10-recepty-babushki-agafi/",A2428,"-",H2428,".html")</f>
        <v>http://opt.sauna-shops.ru/549-10-recepty-babushki-agafi/2327-sakharnyj-skrab-dlya-tela-anticellyulitnyj-31343.html</v>
      </c>
      <c r="J2428" s="2" t="str">
        <f t="shared" si="54"/>
        <v>http://opt.sauna-shops.ru/549-10-recepty-babushki-agafi/2327-sakharnyj-skrab-dlya-tela-anticellyulitnyj-31343.html</v>
      </c>
      <c r="K2428" s="5"/>
    </row>
    <row r="2429" spans="1:11" x14ac:dyDescent="0.25">
      <c r="A2429" s="10">
        <v>2328</v>
      </c>
      <c r="B2429" s="5" t="s">
        <v>6058</v>
      </c>
      <c r="C2429" s="5" t="s">
        <v>2660</v>
      </c>
      <c r="D2429" s="5" t="str">
        <f>HYPERLINK(I2429, C2429)</f>
        <v>Шампунь-активатор роста волос Специальный 31930</v>
      </c>
      <c r="E2429" s="5" t="s">
        <v>2305</v>
      </c>
      <c r="F2429" s="11" t="s">
        <v>6182</v>
      </c>
      <c r="G2429" s="6">
        <v>3441</v>
      </c>
      <c r="H2429" t="s">
        <v>2661</v>
      </c>
      <c r="I2429" t="str">
        <f>CONCATENATE("http://opt.sauna-shops.ru/549-10-recepty-babushki-agafi/",A2429,"-",H2429,".html")</f>
        <v>http://opt.sauna-shops.ru/549-10-recepty-babushki-agafi/2328-shampun-aktivator-rosta-volos-specialnyj-31930.html</v>
      </c>
      <c r="J2429" s="2" t="str">
        <f t="shared" ref="J2429:J2954" si="55">HYPERLINK(I2429)</f>
        <v>http://opt.sauna-shops.ru/549-10-recepty-babushki-agafi/2328-shampun-aktivator-rosta-volos-specialnyj-31930.html</v>
      </c>
      <c r="K2429" s="5"/>
    </row>
    <row r="2430" spans="1:11" x14ac:dyDescent="0.25">
      <c r="A2430" s="10">
        <v>2329</v>
      </c>
      <c r="B2430" s="5" t="s">
        <v>6058</v>
      </c>
      <c r="C2430" s="5" t="s">
        <v>2662</v>
      </c>
      <c r="D2430" s="5" t="str">
        <f>HYPERLINK(I2430, C2430)</f>
        <v>Шампунь-уход для волос Защищающий цвет на молочной сыворотке 31954</v>
      </c>
      <c r="E2430" s="5" t="s">
        <v>2305</v>
      </c>
      <c r="F2430" s="11" t="s">
        <v>6182</v>
      </c>
      <c r="G2430" s="6">
        <v>3442</v>
      </c>
      <c r="H2430" t="s">
        <v>2663</v>
      </c>
      <c r="I2430" t="str">
        <f>CONCATENATE("http://opt.sauna-shops.ru/549-10-recepty-babushki-agafi/",A2430,"-",H2430,".html")</f>
        <v>http://opt.sauna-shops.ru/549-10-recepty-babushki-agafi/2329-shampun-ukhod-dlya-volos-zashhishhayushhij-cvet-na-molochnoj-syvorotke-31954.html</v>
      </c>
      <c r="J2430" s="2" t="str">
        <f t="shared" si="55"/>
        <v>http://opt.sauna-shops.ru/549-10-recepty-babushki-agafi/2329-shampun-ukhod-dlya-volos-zashhishhayushhij-cvet-na-molochnoj-syvorotke-31954.html</v>
      </c>
      <c r="K2430" s="5"/>
    </row>
    <row r="2431" spans="1:11" x14ac:dyDescent="0.25">
      <c r="A2431" s="10">
        <v>2330</v>
      </c>
      <c r="B2431" s="5" t="s">
        <v>6058</v>
      </c>
      <c r="C2431" s="5" t="s">
        <v>2664</v>
      </c>
      <c r="D2431" s="5" t="str">
        <f>HYPERLINK(I2431, C2431)</f>
        <v>Шампунь-питание для волос Восстанавливающий 31947</v>
      </c>
      <c r="E2431" s="5" t="s">
        <v>2305</v>
      </c>
      <c r="F2431" s="11" t="s">
        <v>6182</v>
      </c>
      <c r="G2431" s="6">
        <v>3443</v>
      </c>
      <c r="H2431" t="s">
        <v>2665</v>
      </c>
      <c r="I2431" t="str">
        <f>CONCATENATE("http://opt.sauna-shops.ru/549-10-recepty-babushki-agafi/",A2431,"-",H2431,".html")</f>
        <v>http://opt.sauna-shops.ru/549-10-recepty-babushki-agafi/2330-shampun-pitanie-dlya-volos-vosstanavlivayushhij-31947.html</v>
      </c>
      <c r="J2431" s="2" t="str">
        <f t="shared" si="55"/>
        <v>http://opt.sauna-shops.ru/549-10-recepty-babushki-agafi/2330-shampun-pitanie-dlya-volos-vosstanavlivayushhij-31947.html</v>
      </c>
      <c r="K2431" s="5"/>
    </row>
    <row r="2432" spans="1:11" x14ac:dyDescent="0.25">
      <c r="A2432" s="10">
        <v>2331</v>
      </c>
      <c r="B2432" s="5" t="s">
        <v>6058</v>
      </c>
      <c r="C2432" s="5" t="s">
        <v>2666</v>
      </c>
      <c r="D2432" s="5" t="str">
        <f>HYPERLINK(I2432, C2432)</f>
        <v>Густое масло для тела Амарантовое  омолаживащее 31701</v>
      </c>
      <c r="E2432" s="5" t="s">
        <v>2305</v>
      </c>
      <c r="F2432" s="11" t="s">
        <v>6068</v>
      </c>
      <c r="G2432" s="6">
        <v>3444</v>
      </c>
      <c r="H2432" t="s">
        <v>2667</v>
      </c>
      <c r="I2432" t="str">
        <f>CONCATENATE("http://opt.sauna-shops.ru/549-10-recepty-babushki-agafi/",A2432,"-",H2432,".html")</f>
        <v>http://opt.sauna-shops.ru/549-10-recepty-babushki-agafi/2331-gustoe-maslo-dlya-tela-amarantovoe-omolazhivashhee-31701.html</v>
      </c>
      <c r="J2432" s="2" t="str">
        <f t="shared" si="55"/>
        <v>http://opt.sauna-shops.ru/549-10-recepty-babushki-agafi/2331-gustoe-maslo-dlya-tela-amarantovoe-omolazhivashhee-31701.html</v>
      </c>
      <c r="K2432" s="5"/>
    </row>
    <row r="2433" spans="1:11" x14ac:dyDescent="0.25">
      <c r="A2433" s="10">
        <v>2332</v>
      </c>
      <c r="B2433" s="5" t="s">
        <v>6058</v>
      </c>
      <c r="C2433" s="5" t="s">
        <v>2668</v>
      </c>
      <c r="D2433" s="5" t="str">
        <f>HYPERLINK(I2433, C2433)</f>
        <v>Густое масло для тела Мускатное (питательное) 31695</v>
      </c>
      <c r="E2433" s="5" t="s">
        <v>2305</v>
      </c>
      <c r="F2433" s="11" t="s">
        <v>6068</v>
      </c>
      <c r="G2433" s="6">
        <v>3445</v>
      </c>
      <c r="H2433" t="s">
        <v>2669</v>
      </c>
      <c r="I2433" t="str">
        <f>CONCATENATE("http://opt.sauna-shops.ru/549-10-recepty-babushki-agafi/",A2433,"-",H2433,".html")</f>
        <v>http://opt.sauna-shops.ru/549-10-recepty-babushki-agafi/2332-gustoe-maslo-dlya-tela-muskatnoe-pitatelnoe-31695.html</v>
      </c>
      <c r="J2433" s="2" t="str">
        <f t="shared" si="55"/>
        <v>http://opt.sauna-shops.ru/549-10-recepty-babushki-agafi/2332-gustoe-maslo-dlya-tela-muskatnoe-pitatelnoe-31695.html</v>
      </c>
      <c r="K2433" s="5"/>
    </row>
    <row r="2434" spans="1:11" x14ac:dyDescent="0.25">
      <c r="A2434" s="10">
        <v>2333</v>
      </c>
      <c r="B2434" s="5" t="s">
        <v>6058</v>
      </c>
      <c r="C2434" s="5" t="s">
        <v>2670</v>
      </c>
      <c r="D2434" s="5" t="str">
        <f>HYPERLINK(I2434, C2434)</f>
        <v>Густое масло для тела Померанцевое (подтягивающее) 31664</v>
      </c>
      <c r="E2434" s="5" t="s">
        <v>2305</v>
      </c>
      <c r="F2434" s="11" t="s">
        <v>6068</v>
      </c>
      <c r="G2434" s="6">
        <v>3446</v>
      </c>
      <c r="H2434" t="s">
        <v>2671</v>
      </c>
      <c r="I2434" t="str">
        <f>CONCATENATE("http://opt.sauna-shops.ru/549-10-recepty-babushki-agafi/",A2434,"-",H2434,".html")</f>
        <v>http://opt.sauna-shops.ru/549-10-recepty-babushki-agafi/2333-gustoe-maslo-dlya-tela-pomerancevoe-podtyagivayushhee-31664.html</v>
      </c>
      <c r="J2434" s="2" t="str">
        <f t="shared" si="55"/>
        <v>http://opt.sauna-shops.ru/549-10-recepty-babushki-agafi/2333-gustoe-maslo-dlya-tela-pomerancevoe-podtyagivayushhee-31664.html</v>
      </c>
      <c r="K2434" s="5"/>
    </row>
    <row r="2435" spans="1:11" x14ac:dyDescent="0.25">
      <c r="A2435" s="10">
        <v>2334</v>
      </c>
      <c r="B2435" s="5" t="s">
        <v>6058</v>
      </c>
      <c r="C2435" s="5" t="s">
        <v>2672</v>
      </c>
      <c r="D2435" s="5" t="str">
        <f>HYPERLINK(I2435, C2435)</f>
        <v>Камчатская горячая маска для тела 31589</v>
      </c>
      <c r="E2435" s="5" t="s">
        <v>2305</v>
      </c>
      <c r="F2435" s="11" t="s">
        <v>6068</v>
      </c>
      <c r="G2435" s="6">
        <v>3447</v>
      </c>
      <c r="H2435" t="s">
        <v>2673</v>
      </c>
      <c r="I2435" t="str">
        <f>CONCATENATE("http://opt.sauna-shops.ru/549-10-recepty-babushki-agafi/",A2435,"-",H2435,".html")</f>
        <v>http://opt.sauna-shops.ru/549-10-recepty-babushki-agafi/2334-kamchatskaya-goryachaya-maska-dlya-tela-31589.html</v>
      </c>
      <c r="J2435" s="2" t="str">
        <f t="shared" si="55"/>
        <v>http://opt.sauna-shops.ru/549-10-recepty-babushki-agafi/2334-kamchatskaya-goryachaya-maska-dlya-tela-31589.html</v>
      </c>
      <c r="K2435" s="5"/>
    </row>
    <row r="2436" spans="1:11" x14ac:dyDescent="0.25">
      <c r="A2436" s="10">
        <v>2335</v>
      </c>
      <c r="B2436" s="5" t="s">
        <v>6058</v>
      </c>
      <c r="C2436" s="5" t="s">
        <v>2674</v>
      </c>
      <c r="D2436" s="5" t="str">
        <f>HYPERLINK(I2436, C2436)</f>
        <v>Кедровое мыло для волос и для тела 31794</v>
      </c>
      <c r="E2436" s="5" t="s">
        <v>2305</v>
      </c>
      <c r="F2436" s="11" t="s">
        <v>6068</v>
      </c>
      <c r="G2436" s="6">
        <v>3448</v>
      </c>
      <c r="H2436" t="s">
        <v>2675</v>
      </c>
      <c r="I2436" t="str">
        <f>CONCATENATE("http://opt.sauna-shops.ru/549-10-recepty-babushki-agafi/",A2436,"-",H2436,".html")</f>
        <v>http://opt.sauna-shops.ru/549-10-recepty-babushki-agafi/2335-kedrovoe-mylo-dlya-volos-i-dlya-tela-31794.html</v>
      </c>
      <c r="J2436" s="2" t="str">
        <f t="shared" si="55"/>
        <v>http://opt.sauna-shops.ru/549-10-recepty-babushki-agafi/2335-kedrovoe-mylo-dlya-volos-i-dlya-tela-31794.html</v>
      </c>
      <c r="K2436" s="5"/>
    </row>
    <row r="2437" spans="1:11" x14ac:dyDescent="0.25">
      <c r="A2437" s="10">
        <v>2336</v>
      </c>
      <c r="B2437" s="5" t="s">
        <v>6058</v>
      </c>
      <c r="C2437" s="5" t="s">
        <v>2676</v>
      </c>
      <c r="D2437" s="5" t="str">
        <f>HYPERLINK(I2437, C2437)</f>
        <v>Мыло медовое для волос и тела 31787</v>
      </c>
      <c r="E2437" s="5" t="s">
        <v>2305</v>
      </c>
      <c r="F2437" s="11" t="s">
        <v>6068</v>
      </c>
      <c r="G2437" s="6">
        <v>3449</v>
      </c>
      <c r="H2437" t="s">
        <v>2677</v>
      </c>
      <c r="I2437" t="str">
        <f>CONCATENATE("http://opt.sauna-shops.ru/549-10-recepty-babushki-agafi/",A2437,"-",H2437,".html")</f>
        <v>http://opt.sauna-shops.ru/549-10-recepty-babushki-agafi/2336-mylo-medovoe-dlya-volos-i-tela-31787.html</v>
      </c>
      <c r="J2437" s="2" t="str">
        <f t="shared" si="55"/>
        <v>http://opt.sauna-shops.ru/549-10-recepty-babushki-agafi/2336-mylo-medovoe-dlya-volos-i-tela-31787.html</v>
      </c>
      <c r="K2437" s="5"/>
    </row>
    <row r="2438" spans="1:11" x14ac:dyDescent="0.25">
      <c r="A2438" s="10">
        <v>2337</v>
      </c>
      <c r="B2438" s="5" t="s">
        <v>6058</v>
      </c>
      <c r="C2438" s="5" t="s">
        <v>2678</v>
      </c>
      <c r="D2438" s="5" t="str">
        <f>HYPERLINK(I2438, C2438)</f>
        <v>Кедровый пилинг для тела (для гладкости кожи) 31435</v>
      </c>
      <c r="E2438" s="5" t="s">
        <v>2305</v>
      </c>
      <c r="F2438" s="11" t="s">
        <v>6068</v>
      </c>
      <c r="G2438" s="6">
        <v>3450</v>
      </c>
      <c r="H2438" t="s">
        <v>2679</v>
      </c>
      <c r="I2438" t="str">
        <f>CONCATENATE("http://opt.sauna-shops.ru/549-10-recepty-babushki-agafi/",A2438,"-",H2438,".html")</f>
        <v>http://opt.sauna-shops.ru/549-10-recepty-babushki-agafi/2337-kedrovyj-piling-dlya-tela-dlya-gladkosti-kozhi-31435.html</v>
      </c>
      <c r="J2438" s="2" t="str">
        <f t="shared" si="55"/>
        <v>http://opt.sauna-shops.ru/549-10-recepty-babushki-agafi/2337-kedrovyj-piling-dlya-tela-dlya-gladkosti-kozhi-31435.html</v>
      </c>
      <c r="K2438" s="5"/>
    </row>
    <row r="2439" spans="1:11" x14ac:dyDescent="0.25">
      <c r="A2439" s="10">
        <v>2338</v>
      </c>
      <c r="B2439" s="5" t="s">
        <v>6058</v>
      </c>
      <c r="C2439" s="5" t="s">
        <v>2680</v>
      </c>
      <c r="D2439" s="5" t="str">
        <f>HYPERLINK(I2439, C2439)</f>
        <v>Скраб для тела можжевеловый (для тонуса кожи) 31374</v>
      </c>
      <c r="E2439" s="5" t="s">
        <v>2305</v>
      </c>
      <c r="F2439" s="11" t="s">
        <v>6068</v>
      </c>
      <c r="G2439" s="6">
        <v>3451</v>
      </c>
      <c r="H2439" t="s">
        <v>2681</v>
      </c>
      <c r="I2439" t="str">
        <f>CONCATENATE("http://opt.sauna-shops.ru/549-10-recepty-babushki-agafi/",A2439,"-",H2439,".html")</f>
        <v>http://opt.sauna-shops.ru/549-10-recepty-babushki-agafi/2338-skrab-dlya-tela-mozhzhevelovyj-dlya-tonusa-kozhi-31374.html</v>
      </c>
      <c r="J2439" s="2" t="str">
        <f t="shared" si="55"/>
        <v>http://opt.sauna-shops.ru/549-10-recepty-babushki-agafi/2338-skrab-dlya-tela-mozhzhevelovyj-dlya-tonusa-kozhi-31374.html</v>
      </c>
      <c r="K2439" s="5"/>
    </row>
    <row r="2440" spans="1:11" x14ac:dyDescent="0.25">
      <c r="A2440" s="10">
        <v>2339</v>
      </c>
      <c r="B2440" s="5" t="s">
        <v>6058</v>
      </c>
      <c r="C2440" s="5" t="s">
        <v>2682</v>
      </c>
      <c r="D2440" s="5" t="str">
        <f>HYPERLINK(I2440, C2440)</f>
        <v>Скраб для тела соляной (для похудения) 31312</v>
      </c>
      <c r="E2440" s="5" t="s">
        <v>2305</v>
      </c>
      <c r="F2440" s="11" t="s">
        <v>6068</v>
      </c>
      <c r="G2440" s="6">
        <v>3452</v>
      </c>
      <c r="H2440" t="s">
        <v>2683</v>
      </c>
      <c r="I2440" t="str">
        <f>CONCATENATE("http://opt.sauna-shops.ru/549-10-recepty-babushki-agafi/",A2440,"-",H2440,".html")</f>
        <v>http://opt.sauna-shops.ru/549-10-recepty-babushki-agafi/2339-skrab-dlya-tela-solyanoj-dlya-pokhudeniya-31312.html</v>
      </c>
      <c r="J2440" s="2" t="str">
        <f t="shared" si="55"/>
        <v>http://opt.sauna-shops.ru/549-10-recepty-babushki-agafi/2339-skrab-dlya-tela-solyanoj-dlya-pokhudeniya-31312.html</v>
      </c>
      <c r="K2440" s="5"/>
    </row>
    <row r="2441" spans="1:11" x14ac:dyDescent="0.25">
      <c r="A2441" s="10">
        <v>2340</v>
      </c>
      <c r="B2441" s="5" t="s">
        <v>6058</v>
      </c>
      <c r="C2441" s="5" t="s">
        <v>2684</v>
      </c>
      <c r="D2441" s="5" t="str">
        <f>HYPERLINK(I2441, C2441)</f>
        <v>Набор из 3-х  эфирных масел Тонизирующий (3х10 мл) в сумочке 32098</v>
      </c>
      <c r="E2441" s="5" t="s">
        <v>2305</v>
      </c>
      <c r="F2441" s="11" t="s">
        <v>6101</v>
      </c>
      <c r="G2441" s="6">
        <v>3453</v>
      </c>
      <c r="H2441" t="s">
        <v>2685</v>
      </c>
      <c r="I2441" t="str">
        <f>CONCATENATE("http://opt.sauna-shops.ru/549-10-recepty-babushki-agafi/",A2441,"-",H2441,".html")</f>
        <v>http://opt.sauna-shops.ru/549-10-recepty-babushki-agafi/2340-nabor-iz-3-kh-efirnykh-masel-toniziruyushhij-3kh10-ml-v-sumochke-32098.html</v>
      </c>
      <c r="J2441" s="2" t="str">
        <f t="shared" si="55"/>
        <v>http://opt.sauna-shops.ru/549-10-recepty-babushki-agafi/2340-nabor-iz-3-kh-efirnykh-masel-toniziruyushhij-3kh10-ml-v-sumochke-32098.html</v>
      </c>
      <c r="K2441" s="5"/>
    </row>
    <row r="2442" spans="1:11" x14ac:dyDescent="0.25">
      <c r="A2442" s="10">
        <v>2341</v>
      </c>
      <c r="B2442" s="5" t="s">
        <v>6058</v>
      </c>
      <c r="C2442" s="5" t="s">
        <v>2686</v>
      </c>
      <c r="D2442" s="5" t="str">
        <f>HYPERLINK(I2442, C2442)</f>
        <v>Набор из 3-х эфирных масел Противопростудный (3х10 мл.) в сумочке 32098</v>
      </c>
      <c r="E2442" s="5" t="s">
        <v>2305</v>
      </c>
      <c r="F2442" s="11" t="s">
        <v>6101</v>
      </c>
      <c r="G2442" s="6">
        <v>3454</v>
      </c>
      <c r="H2442" t="s">
        <v>2687</v>
      </c>
      <c r="I2442" t="str">
        <f>CONCATENATE("http://opt.sauna-shops.ru/549-10-recepty-babushki-agafi/",A2442,"-",H2442,".html")</f>
        <v>http://opt.sauna-shops.ru/549-10-recepty-babushki-agafi/2341-nabor-iz-3-kh-efirnykh-masel-protivoprostudnyj-3kh10-ml-v-sumochke-32098.html</v>
      </c>
      <c r="J2442" s="2" t="str">
        <f t="shared" si="55"/>
        <v>http://opt.sauna-shops.ru/549-10-recepty-babushki-agafi/2341-nabor-iz-3-kh-efirnykh-masel-protivoprostudnyj-3kh10-ml-v-sumochke-32098.html</v>
      </c>
      <c r="K2442" s="5"/>
    </row>
    <row r="2443" spans="1:11" x14ac:dyDescent="0.25">
      <c r="A2443" s="10">
        <v>2342</v>
      </c>
      <c r="B2443" s="5" t="s">
        <v>6058</v>
      </c>
      <c r="C2443" s="5" t="s">
        <v>2688</v>
      </c>
      <c r="D2443" s="5" t="str">
        <f>HYPERLINK(I2443, C2443)</f>
        <v>Рисовый пилинг для лица для всех типов кожи Банька Агафьи 100 мл.</v>
      </c>
      <c r="E2443" s="5" t="s">
        <v>2305</v>
      </c>
      <c r="F2443" s="11" t="s">
        <v>6175</v>
      </c>
      <c r="G2443" s="6">
        <v>3613</v>
      </c>
      <c r="H2443" t="s">
        <v>2689</v>
      </c>
      <c r="I2443" t="str">
        <f>CONCATENATE("http://opt.sauna-shops.ru/549-10-recepty-babushki-agafi/",A2443,"-",H2443,".html")</f>
        <v>http://opt.sauna-shops.ru/549-10-recepty-babushki-agafi/2342-risovyj-piling-dlya-lica-dlya-vsekh-tipov-kozhi-banka-agafi-100-ml.html</v>
      </c>
      <c r="J2443" s="2" t="str">
        <f t="shared" si="55"/>
        <v>http://opt.sauna-shops.ru/549-10-recepty-babushki-agafi/2342-risovyj-piling-dlya-lica-dlya-vsekh-tipov-kozhi-banka-agafi-100-ml.html</v>
      </c>
      <c r="K2443" s="5"/>
    </row>
    <row r="2444" spans="1:11" x14ac:dyDescent="0.25">
      <c r="A2444" s="10">
        <v>2343</v>
      </c>
      <c r="B2444" s="5" t="s">
        <v>6058</v>
      </c>
      <c r="C2444" s="5" t="s">
        <v>2690</v>
      </c>
      <c r="D2444" s="5" t="str">
        <f>HYPERLINK(I2444, C2444)</f>
        <v>Ромашковый скраб для лица для всех типов кожи Банька Агафьи 100 мл. 31183</v>
      </c>
      <c r="E2444" s="5" t="s">
        <v>2305</v>
      </c>
      <c r="F2444" s="11" t="s">
        <v>6175</v>
      </c>
      <c r="G2444" s="6">
        <v>3614</v>
      </c>
      <c r="H2444" t="s">
        <v>2691</v>
      </c>
      <c r="I2444" t="str">
        <f>CONCATENATE("http://opt.sauna-shops.ru/549-10-recepty-babushki-agafi/",A2444,"-",H2444,".html")</f>
        <v>http://opt.sauna-shops.ru/549-10-recepty-babushki-agafi/2343-romashkovyj-skrab-dlya-lica-dlya-vsekh-tipov-kozhi-banka-agafi-100-ml-31183.html</v>
      </c>
      <c r="J2444" s="2" t="str">
        <f t="shared" si="55"/>
        <v>http://opt.sauna-shops.ru/549-10-recepty-babushki-agafi/2343-romashkovyj-skrab-dlya-lica-dlya-vsekh-tipov-kozhi-banka-agafi-100-ml-31183.html</v>
      </c>
      <c r="K2444" s="5"/>
    </row>
    <row r="2445" spans="1:11" x14ac:dyDescent="0.25">
      <c r="A2445" s="10">
        <v>2344</v>
      </c>
      <c r="B2445" s="5" t="s">
        <v>6058</v>
      </c>
      <c r="C2445" s="5" t="s">
        <v>2692</v>
      </c>
      <c r="D2445" s="5" t="str">
        <f>HYPERLINK(I2445, C2445)</f>
        <v>Белая мылящаяся глина Агафьи Мыло для душа и бани" 100 мл. 31770"</v>
      </c>
      <c r="E2445" s="5" t="s">
        <v>2305</v>
      </c>
      <c r="F2445" s="11" t="s">
        <v>6097</v>
      </c>
      <c r="G2445" s="6">
        <v>3618</v>
      </c>
      <c r="H2445" t="s">
        <v>2693</v>
      </c>
      <c r="I2445" t="str">
        <f>CONCATENATE("http://opt.sauna-shops.ru/549-10-recepty-babushki-agafi/",A2445,"-",H2445,".html")</f>
        <v>http://opt.sauna-shops.ru/549-10-recepty-babushki-agafi/2344-belaya-mylyashhayasya-glina-agafi-mylo-dlya-dusha-i-bani-100-ml-31770.html</v>
      </c>
      <c r="J2445" s="2" t="str">
        <f t="shared" si="55"/>
        <v>http://opt.sauna-shops.ru/549-10-recepty-babushki-agafi/2344-belaya-mylyashhayasya-glina-agafi-mylo-dlya-dusha-i-bani-100-ml-31770.html</v>
      </c>
      <c r="K2445" s="5"/>
    </row>
    <row r="2446" spans="1:11" x14ac:dyDescent="0.25">
      <c r="A2446" s="10">
        <v>2345</v>
      </c>
      <c r="B2446" s="5" t="s">
        <v>6058</v>
      </c>
      <c r="C2446" s="5" t="s">
        <v>2694</v>
      </c>
      <c r="D2446" s="5" t="str">
        <f>HYPERLINK(I2446, C2446)</f>
        <v>Календуловый скраб для лица для сухой и чувствительной кожи Банька Агафьи 100 мл. 31190</v>
      </c>
      <c r="E2446" s="5" t="s">
        <v>2305</v>
      </c>
      <c r="F2446" s="11" t="s">
        <v>6175</v>
      </c>
      <c r="G2446" s="6">
        <v>3620</v>
      </c>
      <c r="H2446" t="s">
        <v>2695</v>
      </c>
      <c r="I2446" t="str">
        <f>CONCATENATE("http://opt.sauna-shops.ru/549-10-recepty-babushki-agafi/",A2446,"-",H2446,".html")</f>
        <v>http://opt.sauna-shops.ru/549-10-recepty-babushki-agafi/2345-kalendulovyj-skrab-dlya-lica-dlya-sukhoj-i-chuvstvitelnoj-kozhi-banka-agafi-100-ml-31190.html</v>
      </c>
      <c r="J2446" s="2" t="str">
        <f t="shared" si="55"/>
        <v>http://opt.sauna-shops.ru/549-10-recepty-babushki-agafi/2345-kalendulovyj-skrab-dlya-lica-dlya-sukhoj-i-chuvstvitelnoj-kozhi-banka-agafi-100-ml-31190.html</v>
      </c>
      <c r="K2446" s="5"/>
    </row>
    <row r="2447" spans="1:11" x14ac:dyDescent="0.25">
      <c r="A2447" s="10">
        <v>2346</v>
      </c>
      <c r="B2447" s="5" t="s">
        <v>6059</v>
      </c>
      <c r="C2447" s="5" t="s">
        <v>3364</v>
      </c>
      <c r="D2447" s="5" t="str">
        <f>HYPERLINK(I2447, C2447)</f>
        <v>Медовая натирка для парной Рецепты бабушки Агафьи""</v>
      </c>
      <c r="E2447" s="5" t="s">
        <v>2305</v>
      </c>
      <c r="F2447" s="11" t="s">
        <v>6097</v>
      </c>
      <c r="G2447" s="6">
        <v>3621</v>
      </c>
      <c r="H2447" t="s">
        <v>2697</v>
      </c>
      <c r="I2447" t="str">
        <f>CONCATENATE("http://opt.sauna-shops.ru/549-10-recepty-babushki-agafi/",A2447,"-",H2447,".html")</f>
        <v>http://opt.sauna-shops.ru/549-10-recepty-babushki-agafi/2346-medovaya-natirka-dlya-parnoj-recepty-babushki-agafi.html</v>
      </c>
      <c r="J2447" s="2" t="str">
        <f t="shared" si="55"/>
        <v>http://opt.sauna-shops.ru/549-10-recepty-babushki-agafi/2346-medovaya-natirka-dlya-parnoj-recepty-babushki-agafi.html</v>
      </c>
      <c r="K2447" s="5"/>
    </row>
    <row r="2448" spans="1:11" x14ac:dyDescent="0.25">
      <c r="A2448" s="10">
        <v>2347</v>
      </c>
      <c r="B2448" s="5" t="s">
        <v>6058</v>
      </c>
      <c r="C2448" s="5" t="s">
        <v>2698</v>
      </c>
      <c r="D2448" s="5" t="str">
        <f>HYPERLINK(I2448, C2448)</f>
        <v>Скраб для тела Гречишный для упругости кожи 31367</v>
      </c>
      <c r="E2448" s="5" t="s">
        <v>2305</v>
      </c>
      <c r="F2448" s="11" t="s">
        <v>6183</v>
      </c>
      <c r="G2448" s="6">
        <v>3739</v>
      </c>
      <c r="H2448" t="s">
        <v>2699</v>
      </c>
      <c r="I2448" t="str">
        <f>CONCATENATE("http://opt.sauna-shops.ru/549-10-recepty-babushki-agafi/",A2448,"-",H2448,".html")</f>
        <v>http://opt.sauna-shops.ru/549-10-recepty-babushki-agafi/2347-skrab-dlya-tela-grechishnyj-dlya-uprugosti-kozhi-31367.html</v>
      </c>
      <c r="J2448" s="2" t="str">
        <f t="shared" si="55"/>
        <v>http://opt.sauna-shops.ru/549-10-recepty-babushki-agafi/2347-skrab-dlya-tela-grechishnyj-dlya-uprugosti-kozhi-31367.html</v>
      </c>
      <c r="K2448" s="5"/>
    </row>
    <row r="2449" spans="1:11" x14ac:dyDescent="0.25">
      <c r="A2449" s="10">
        <v>2348</v>
      </c>
      <c r="B2449" s="5" t="s">
        <v>6058</v>
      </c>
      <c r="C2449" s="5" t="s">
        <v>2700</v>
      </c>
      <c r="D2449" s="5" t="str">
        <f>HYPERLINK(I2449, C2449)</f>
        <v>Скраб для лица для всех типов кожи Клубника и рисовая пудра</v>
      </c>
      <c r="E2449" s="5" t="s">
        <v>2305</v>
      </c>
      <c r="F2449" s="11" t="s">
        <v>6177</v>
      </c>
      <c r="G2449" s="6">
        <v>3972</v>
      </c>
      <c r="H2449" t="s">
        <v>2701</v>
      </c>
      <c r="I2449" t="str">
        <f>CONCATENATE("http://opt.sauna-shops.ru/549-10-recepty-babushki-agafi/",A2449,"-",H2449,".html")</f>
        <v>http://opt.sauna-shops.ru/549-10-recepty-babushki-agafi/2348-skrab-dlya-lica-dlya-vsekh-tipov-kozhi-klubnika-i-risovaya-pudra.html</v>
      </c>
      <c r="J2449" s="2" t="str">
        <f t="shared" si="55"/>
        <v>http://opt.sauna-shops.ru/549-10-recepty-babushki-agafi/2348-skrab-dlya-lica-dlya-vsekh-tipov-kozhi-klubnika-i-risovaya-pudra.html</v>
      </c>
      <c r="K2449" s="5"/>
    </row>
    <row r="2450" spans="1:11" x14ac:dyDescent="0.25">
      <c r="A2450" s="10">
        <v>3439</v>
      </c>
      <c r="B2450" s="5" t="s">
        <v>6058</v>
      </c>
      <c r="C2450" s="5" t="s">
        <v>5554</v>
      </c>
      <c r="D2450" s="5" t="str">
        <f>HYPERLINK(I2450, C2450)</f>
        <v xml:space="preserve">ОS Мусс для тела  Балийский цветок 250 мг арт  10075 </v>
      </c>
      <c r="E2450" s="5" t="s">
        <v>2305</v>
      </c>
      <c r="F2450" s="11" t="s">
        <v>6084</v>
      </c>
      <c r="G2450" s="6">
        <v>4203</v>
      </c>
      <c r="H2450" t="s">
        <v>5555</v>
      </c>
      <c r="I2450" t="str">
        <f>CONCATENATE("http://opt.sauna-shops.ru/549-10-recepty-babushki-agafi/",A2450,"-",H2450,".html")</f>
        <v>http://opt.sauna-shops.ru/549-10-recepty-babushki-agafi/3439-os-muss-dlya-tela-balijskij-cvetok-250-mg-art-10075-.html</v>
      </c>
      <c r="J2450" s="2" t="str">
        <f t="shared" si="55"/>
        <v>http://opt.sauna-shops.ru/549-10-recepty-babushki-agafi/3439-os-muss-dlya-tela-balijskij-cvetok-250-mg-art-10075-.html</v>
      </c>
      <c r="K2450" s="5"/>
    </row>
    <row r="2451" spans="1:11" x14ac:dyDescent="0.25">
      <c r="A2451" s="10">
        <v>3210</v>
      </c>
      <c r="B2451" s="5" t="s">
        <v>6058</v>
      </c>
      <c r="C2451" s="5" t="s">
        <v>5097</v>
      </c>
      <c r="D2451" s="5" t="str">
        <f>HYPERLINK(I2451, C2451)</f>
        <v>ARS Масло эфирное натуральное Орех мускатный 10 мл</v>
      </c>
      <c r="E2451" s="5" t="s">
        <v>5098</v>
      </c>
      <c r="F2451" s="11" t="s">
        <v>6084</v>
      </c>
      <c r="G2451" s="6">
        <v>3981</v>
      </c>
      <c r="H2451" t="s">
        <v>5099</v>
      </c>
      <c r="I2451" t="str">
        <f>CONCATENATE("http://opt.sauna-shops.ru/567-14-aroma-ars/",A2451,"-",H2451,".html")</f>
        <v>http://opt.sauna-shops.ru/567-14-aroma-ars/3210-ars-maslo-efirnoe-naturalnoe-orekh-muskatnyj-10-ml.html</v>
      </c>
      <c r="J2451" s="2" t="str">
        <f t="shared" ref="J2451:J2469" si="56">HYPERLINK(I2451)</f>
        <v>http://opt.sauna-shops.ru/567-14-aroma-ars/3210-ars-maslo-efirnoe-naturalnoe-orekh-muskatnyj-10-ml.html</v>
      </c>
      <c r="K2451" s="5"/>
    </row>
    <row r="2452" spans="1:11" x14ac:dyDescent="0.25">
      <c r="A2452" s="10">
        <v>3211</v>
      </c>
      <c r="B2452" s="5" t="s">
        <v>6058</v>
      </c>
      <c r="C2452" s="5" t="s">
        <v>5100</v>
      </c>
      <c r="D2452" s="5" t="str">
        <f>HYPERLINK(I2452, C2452)</f>
        <v>ARS Масло эфирное натуральное Эвкалипт 10 мл</v>
      </c>
      <c r="E2452" s="5" t="s">
        <v>5098</v>
      </c>
      <c r="F2452" s="11" t="s">
        <v>6097</v>
      </c>
      <c r="G2452" s="6">
        <v>3982</v>
      </c>
      <c r="H2452" t="s">
        <v>5101</v>
      </c>
      <c r="I2452" t="str">
        <f>CONCATENATE("http://opt.sauna-shops.ru/567-14-aroma-ars/",A2452,"-",H2452,".html")</f>
        <v>http://opt.sauna-shops.ru/567-14-aroma-ars/3211-ars-maslo-efirnoe-naturalnoe-evkalipt-10-ml.html</v>
      </c>
      <c r="J2452" s="2" t="str">
        <f t="shared" si="56"/>
        <v>http://opt.sauna-shops.ru/567-14-aroma-ars/3211-ars-maslo-efirnoe-naturalnoe-evkalipt-10-ml.html</v>
      </c>
      <c r="K2452" s="5"/>
    </row>
    <row r="2453" spans="1:11" x14ac:dyDescent="0.25">
      <c r="A2453" s="10">
        <v>3212</v>
      </c>
      <c r="B2453" s="5" t="s">
        <v>6058</v>
      </c>
      <c r="C2453" s="5" t="s">
        <v>5102</v>
      </c>
      <c r="D2453" s="5" t="str">
        <f>HYPERLINK(I2453, C2453)</f>
        <v>ARS Масло эфирное натуральное Шалфей 10 мл</v>
      </c>
      <c r="E2453" s="5" t="s">
        <v>5098</v>
      </c>
      <c r="F2453" s="11" t="s">
        <v>6178</v>
      </c>
      <c r="G2453" s="6">
        <v>3983</v>
      </c>
      <c r="H2453" t="s">
        <v>5103</v>
      </c>
      <c r="I2453" t="str">
        <f>CONCATENATE("http://opt.sauna-shops.ru/567-14-aroma-ars/",A2453,"-",H2453,".html")</f>
        <v>http://opt.sauna-shops.ru/567-14-aroma-ars/3212-ars-maslo-efirnoe-naturalnoe-shalfej-10-ml.html</v>
      </c>
      <c r="J2453" s="2" t="str">
        <f t="shared" si="56"/>
        <v>http://opt.sauna-shops.ru/567-14-aroma-ars/3212-ars-maslo-efirnoe-naturalnoe-shalfej-10-ml.html</v>
      </c>
      <c r="K2453" s="5"/>
    </row>
    <row r="2454" spans="1:11" x14ac:dyDescent="0.25">
      <c r="A2454" s="10">
        <v>3213</v>
      </c>
      <c r="B2454" s="5" t="s">
        <v>6058</v>
      </c>
      <c r="C2454" s="5" t="s">
        <v>5104</v>
      </c>
      <c r="D2454" s="5" t="str">
        <f>HYPERLINK(I2454, C2454)</f>
        <v>ARS Масло эфирное натуральное Чайное дерево 10 мл</v>
      </c>
      <c r="E2454" s="5" t="s">
        <v>5098</v>
      </c>
      <c r="F2454" s="11" t="s">
        <v>6083</v>
      </c>
      <c r="G2454" s="6">
        <v>3984</v>
      </c>
      <c r="H2454" t="s">
        <v>5105</v>
      </c>
      <c r="I2454" t="str">
        <f>CONCATENATE("http://opt.sauna-shops.ru/567-14-aroma-ars/",A2454,"-",H2454,".html")</f>
        <v>http://opt.sauna-shops.ru/567-14-aroma-ars/3213-ars-maslo-efirnoe-naturalnoe-chajnoe-derevo-10-ml.html</v>
      </c>
      <c r="J2454" s="2" t="str">
        <f t="shared" si="56"/>
        <v>http://opt.sauna-shops.ru/567-14-aroma-ars/3213-ars-maslo-efirnoe-naturalnoe-chajnoe-derevo-10-ml.html</v>
      </c>
      <c r="K2454" s="5"/>
    </row>
    <row r="2455" spans="1:11" x14ac:dyDescent="0.25">
      <c r="A2455" s="10">
        <v>3214</v>
      </c>
      <c r="B2455" s="5" t="s">
        <v>6058</v>
      </c>
      <c r="C2455" s="5" t="s">
        <v>5106</v>
      </c>
      <c r="D2455" s="5" t="str">
        <f>HYPERLINK(I2455, C2455)</f>
        <v>ARS Масло эфирное натуральное Чабрец 10 мл</v>
      </c>
      <c r="E2455" s="5" t="s">
        <v>5098</v>
      </c>
      <c r="F2455" s="11" t="s">
        <v>6224</v>
      </c>
      <c r="G2455" s="6">
        <v>3985</v>
      </c>
      <c r="H2455" t="s">
        <v>5107</v>
      </c>
      <c r="I2455" t="str">
        <f>CONCATENATE("http://opt.sauna-shops.ru/567-14-aroma-ars/",A2455,"-",H2455,".html")</f>
        <v>http://opt.sauna-shops.ru/567-14-aroma-ars/3214-ars-maslo-efirnoe-naturalnoe-chabrec-10-ml.html</v>
      </c>
      <c r="J2455" s="2" t="str">
        <f t="shared" si="56"/>
        <v>http://opt.sauna-shops.ru/567-14-aroma-ars/3214-ars-maslo-efirnoe-naturalnoe-chabrec-10-ml.html</v>
      </c>
      <c r="K2455" s="5"/>
    </row>
    <row r="2456" spans="1:11" x14ac:dyDescent="0.25">
      <c r="A2456" s="10">
        <v>3215</v>
      </c>
      <c r="B2456" s="5" t="s">
        <v>6058</v>
      </c>
      <c r="C2456" s="5" t="s">
        <v>5108</v>
      </c>
      <c r="D2456" s="5" t="str">
        <f>HYPERLINK(I2456, C2456)</f>
        <v>ARS Масло эфирное натуральное Цитронелла 10 мл</v>
      </c>
      <c r="E2456" s="5" t="s">
        <v>5098</v>
      </c>
      <c r="F2456" s="11" t="s">
        <v>6097</v>
      </c>
      <c r="G2456" s="6">
        <v>3986</v>
      </c>
      <c r="H2456" t="s">
        <v>5109</v>
      </c>
      <c r="I2456" t="str">
        <f>CONCATENATE("http://opt.sauna-shops.ru/567-14-aroma-ars/",A2456,"-",H2456,".html")</f>
        <v>http://opt.sauna-shops.ru/567-14-aroma-ars/3215-ars-maslo-efirnoe-naturalnoe-citronella-10-ml.html</v>
      </c>
      <c r="J2456" s="2" t="str">
        <f t="shared" si="56"/>
        <v>http://opt.sauna-shops.ru/567-14-aroma-ars/3215-ars-maslo-efirnoe-naturalnoe-citronella-10-ml.html</v>
      </c>
      <c r="K2456" s="5"/>
    </row>
    <row r="2457" spans="1:11" x14ac:dyDescent="0.25">
      <c r="A2457" s="10">
        <v>3216</v>
      </c>
      <c r="B2457" s="5" t="s">
        <v>6058</v>
      </c>
      <c r="C2457" s="5" t="s">
        <v>5110</v>
      </c>
      <c r="D2457" s="5" t="str">
        <f>HYPERLINK(I2457, C2457)</f>
        <v>ARS Масло эфирное натуральное ХО 10 мл опт</v>
      </c>
      <c r="E2457" s="5" t="s">
        <v>5098</v>
      </c>
      <c r="F2457" s="11" t="s">
        <v>6083</v>
      </c>
      <c r="G2457" s="6">
        <v>3987</v>
      </c>
      <c r="H2457" t="s">
        <v>5111</v>
      </c>
      <c r="I2457" t="str">
        <f>CONCATENATE("http://opt.sauna-shops.ru/567-14-aroma-ars/",A2457,"-",H2457,".html")</f>
        <v>http://opt.sauna-shops.ru/567-14-aroma-ars/3216-ars-maslo-efirnoe-naturalnoe-kho-10-ml-opt.html</v>
      </c>
      <c r="J2457" s="2" t="str">
        <f t="shared" si="56"/>
        <v>http://opt.sauna-shops.ru/567-14-aroma-ars/3216-ars-maslo-efirnoe-naturalnoe-kho-10-ml-opt.html</v>
      </c>
      <c r="K2457" s="5"/>
    </row>
    <row r="2458" spans="1:11" x14ac:dyDescent="0.25">
      <c r="A2458" s="10">
        <v>3217</v>
      </c>
      <c r="B2458" s="5" t="s">
        <v>6058</v>
      </c>
      <c r="C2458" s="5" t="s">
        <v>5112</v>
      </c>
      <c r="D2458" s="5" t="str">
        <f>HYPERLINK(I2458, C2458)</f>
        <v>ARS Масло эфирное натуральное Фенхель 10 мл</v>
      </c>
      <c r="E2458" s="5" t="s">
        <v>5098</v>
      </c>
      <c r="F2458" s="11" t="s">
        <v>6096</v>
      </c>
      <c r="G2458" s="6">
        <v>3988</v>
      </c>
      <c r="H2458" t="s">
        <v>5113</v>
      </c>
      <c r="I2458" t="str">
        <f>CONCATENATE("http://opt.sauna-shops.ru/567-14-aroma-ars/",A2458,"-",H2458,".html")</f>
        <v>http://opt.sauna-shops.ru/567-14-aroma-ars/3217-ars-maslo-efirnoe-naturalnoe-fenkhel-10-ml.html</v>
      </c>
      <c r="J2458" s="2" t="str">
        <f t="shared" si="56"/>
        <v>http://opt.sauna-shops.ru/567-14-aroma-ars/3217-ars-maslo-efirnoe-naturalnoe-fenkhel-10-ml.html</v>
      </c>
      <c r="K2458" s="5"/>
    </row>
    <row r="2459" spans="1:11" x14ac:dyDescent="0.25">
      <c r="A2459" s="10">
        <v>3218</v>
      </c>
      <c r="B2459" s="5" t="s">
        <v>6058</v>
      </c>
      <c r="C2459" s="5" t="s">
        <v>5114</v>
      </c>
      <c r="D2459" s="5" t="str">
        <f>HYPERLINK(I2459, C2459)</f>
        <v>ARS Масло эфирное натуральное Укроп 10 мл</v>
      </c>
      <c r="E2459" s="5" t="s">
        <v>5098</v>
      </c>
      <c r="F2459" s="11" t="s">
        <v>6098</v>
      </c>
      <c r="G2459" s="6">
        <v>3989</v>
      </c>
      <c r="H2459" t="s">
        <v>5115</v>
      </c>
      <c r="I2459" t="str">
        <f>CONCATENATE("http://opt.sauna-shops.ru/567-14-aroma-ars/",A2459,"-",H2459,".html")</f>
        <v>http://opt.sauna-shops.ru/567-14-aroma-ars/3218-ars-maslo-efirnoe-naturalnoe-ukrop-10-ml.html</v>
      </c>
      <c r="J2459" s="2" t="str">
        <f t="shared" si="56"/>
        <v>http://opt.sauna-shops.ru/567-14-aroma-ars/3218-ars-maslo-efirnoe-naturalnoe-ukrop-10-ml.html</v>
      </c>
      <c r="K2459" s="5"/>
    </row>
    <row r="2460" spans="1:11" x14ac:dyDescent="0.25">
      <c r="A2460" s="10">
        <v>3219</v>
      </c>
      <c r="B2460" s="5" t="s">
        <v>6058</v>
      </c>
      <c r="C2460" s="5" t="s">
        <v>5116</v>
      </c>
      <c r="D2460" s="5" t="str">
        <f>HYPERLINK(I2460, C2460)</f>
        <v>ARS Масло эфирное натуральное Туя 10 мл</v>
      </c>
      <c r="E2460" s="5" t="s">
        <v>5098</v>
      </c>
      <c r="F2460" s="11" t="s">
        <v>6094</v>
      </c>
      <c r="G2460" s="6">
        <v>3990</v>
      </c>
      <c r="H2460" t="s">
        <v>5117</v>
      </c>
      <c r="I2460" t="str">
        <f>CONCATENATE("http://opt.sauna-shops.ru/567-14-aroma-ars/",A2460,"-",H2460,".html")</f>
        <v>http://opt.sauna-shops.ru/567-14-aroma-ars/3219-ars-maslo-efirnoe-naturalnoe-tuya-10-ml.html</v>
      </c>
      <c r="J2460" s="2" t="str">
        <f t="shared" si="56"/>
        <v>http://opt.sauna-shops.ru/567-14-aroma-ars/3219-ars-maslo-efirnoe-naturalnoe-tuya-10-ml.html</v>
      </c>
      <c r="K2460" s="5"/>
    </row>
    <row r="2461" spans="1:11" x14ac:dyDescent="0.25">
      <c r="A2461" s="10">
        <v>3220</v>
      </c>
      <c r="B2461" s="5" t="s">
        <v>6058</v>
      </c>
      <c r="C2461" s="5" t="s">
        <v>5118</v>
      </c>
      <c r="D2461" s="5" t="str">
        <f>HYPERLINK(I2461, C2461)</f>
        <v>ARS Масло эфирное натуральное Тмин 10 мл</v>
      </c>
      <c r="E2461" s="5" t="s">
        <v>5098</v>
      </c>
      <c r="F2461" s="11" t="s">
        <v>6066</v>
      </c>
      <c r="G2461" s="6">
        <v>3991</v>
      </c>
      <c r="H2461" t="s">
        <v>5119</v>
      </c>
      <c r="I2461" t="str">
        <f>CONCATENATE("http://opt.sauna-shops.ru/567-14-aroma-ars/",A2461,"-",H2461,".html")</f>
        <v>http://opt.sauna-shops.ru/567-14-aroma-ars/3220-ars-maslo-efirnoe-naturalnoe-tmin-10-ml.html</v>
      </c>
      <c r="J2461" s="2" t="str">
        <f t="shared" si="56"/>
        <v>http://opt.sauna-shops.ru/567-14-aroma-ars/3220-ars-maslo-efirnoe-naturalnoe-tmin-10-ml.html</v>
      </c>
      <c r="K2461" s="5"/>
    </row>
    <row r="2462" spans="1:11" x14ac:dyDescent="0.25">
      <c r="A2462" s="10">
        <v>3221</v>
      </c>
      <c r="B2462" s="5" t="s">
        <v>6058</v>
      </c>
      <c r="C2462" s="5" t="s">
        <v>5120</v>
      </c>
      <c r="D2462" s="5" t="str">
        <f>HYPERLINK(I2462, C2462)</f>
        <v>ARS Масло эфирное натуральное Тимьян 10 мл</v>
      </c>
      <c r="E2462" s="5" t="s">
        <v>5098</v>
      </c>
      <c r="F2462" s="11" t="s">
        <v>6224</v>
      </c>
      <c r="G2462" s="6">
        <v>3992</v>
      </c>
      <c r="H2462" t="s">
        <v>5121</v>
      </c>
      <c r="I2462" t="str">
        <f>CONCATENATE("http://opt.sauna-shops.ru/567-14-aroma-ars/",A2462,"-",H2462,".html")</f>
        <v>http://opt.sauna-shops.ru/567-14-aroma-ars/3221-ars-maslo-efirnoe-naturalnoe-timyan-10-ml.html</v>
      </c>
      <c r="J2462" s="2" t="str">
        <f t="shared" si="56"/>
        <v>http://opt.sauna-shops.ru/567-14-aroma-ars/3221-ars-maslo-efirnoe-naturalnoe-timyan-10-ml.html</v>
      </c>
      <c r="K2462" s="5"/>
    </row>
    <row r="2463" spans="1:11" x14ac:dyDescent="0.25">
      <c r="A2463" s="10">
        <v>3222</v>
      </c>
      <c r="B2463" s="5" t="s">
        <v>6058</v>
      </c>
      <c r="C2463" s="5" t="s">
        <v>5122</v>
      </c>
      <c r="D2463" s="5" t="str">
        <f>HYPERLINK(I2463, C2463)</f>
        <v>ARS Масло эфирное натуральное Сосна 10 мл</v>
      </c>
      <c r="E2463" s="5" t="s">
        <v>5098</v>
      </c>
      <c r="F2463" s="11" t="s">
        <v>6095</v>
      </c>
      <c r="G2463" s="6">
        <v>3993</v>
      </c>
      <c r="H2463" t="s">
        <v>5123</v>
      </c>
      <c r="I2463" t="str">
        <f>CONCATENATE("http://opt.sauna-shops.ru/567-14-aroma-ars/",A2463,"-",H2463,".html")</f>
        <v>http://opt.sauna-shops.ru/567-14-aroma-ars/3222-ars-maslo-efirnoe-naturalnoe-sosna-10-ml.html</v>
      </c>
      <c r="J2463" s="2" t="str">
        <f t="shared" si="56"/>
        <v>http://opt.sauna-shops.ru/567-14-aroma-ars/3222-ars-maslo-efirnoe-naturalnoe-sosna-10-ml.html</v>
      </c>
      <c r="K2463" s="5"/>
    </row>
    <row r="2464" spans="1:11" x14ac:dyDescent="0.25">
      <c r="A2464" s="10">
        <v>3223</v>
      </c>
      <c r="B2464" s="5" t="s">
        <v>6058</v>
      </c>
      <c r="C2464" s="5" t="s">
        <v>5124</v>
      </c>
      <c r="D2464" s="5" t="str">
        <f>HYPERLINK(I2464, C2464)</f>
        <v>ARS Масло эфирное натуральное Сандал 10 мл</v>
      </c>
      <c r="E2464" s="5" t="s">
        <v>5098</v>
      </c>
      <c r="F2464" s="11" t="s">
        <v>6065</v>
      </c>
      <c r="G2464" s="6">
        <v>3994</v>
      </c>
      <c r="H2464" t="s">
        <v>5125</v>
      </c>
      <c r="I2464" t="str">
        <f>CONCATENATE("http://opt.sauna-shops.ru/567-14-aroma-ars/",A2464,"-",H2464,".html")</f>
        <v>http://opt.sauna-shops.ru/567-14-aroma-ars/3223-ars-maslo-efirnoe-naturalnoe-sandal-10-ml.html</v>
      </c>
      <c r="J2464" s="2" t="str">
        <f t="shared" si="56"/>
        <v>http://opt.sauna-shops.ru/567-14-aroma-ars/3223-ars-maslo-efirnoe-naturalnoe-sandal-10-ml.html</v>
      </c>
      <c r="K2464" s="5"/>
    </row>
    <row r="2465" spans="1:11" x14ac:dyDescent="0.25">
      <c r="A2465" s="10">
        <v>3224</v>
      </c>
      <c r="B2465" s="5" t="s">
        <v>6058</v>
      </c>
      <c r="C2465" s="5" t="s">
        <v>5126</v>
      </c>
      <c r="D2465" s="5" t="str">
        <f>HYPERLINK(I2465, C2465)</f>
        <v>ARS Масло эфирное натуральное Ромашка 10 м</v>
      </c>
      <c r="E2465" s="5" t="s">
        <v>5098</v>
      </c>
      <c r="F2465" s="11" t="s">
        <v>6225</v>
      </c>
      <c r="G2465" s="6">
        <v>3995</v>
      </c>
      <c r="H2465" t="s">
        <v>5127</v>
      </c>
      <c r="I2465" t="str">
        <f>CONCATENATE("http://opt.sauna-shops.ru/567-14-aroma-ars/",A2465,"-",H2465,".html")</f>
        <v>http://opt.sauna-shops.ru/567-14-aroma-ars/3224-ars-maslo-efirnoe-naturalnoe-romashka-10-m.html</v>
      </c>
      <c r="J2465" s="2" t="str">
        <f t="shared" si="56"/>
        <v>http://opt.sauna-shops.ru/567-14-aroma-ars/3224-ars-maslo-efirnoe-naturalnoe-romashka-10-m.html</v>
      </c>
      <c r="K2465" s="5"/>
    </row>
    <row r="2466" spans="1:11" x14ac:dyDescent="0.25">
      <c r="A2466" s="10">
        <v>3225</v>
      </c>
      <c r="B2466" s="5" t="s">
        <v>6058</v>
      </c>
      <c r="C2466" s="5" t="s">
        <v>5128</v>
      </c>
      <c r="D2466" s="5" t="str">
        <f>HYPERLINK(I2466, C2466)</f>
        <v>ARS Масло эфирное натуральное Розовое дерево 10 мл</v>
      </c>
      <c r="E2466" s="5" t="s">
        <v>5098</v>
      </c>
      <c r="F2466" s="11" t="s">
        <v>6175</v>
      </c>
      <c r="G2466" s="6">
        <v>3996</v>
      </c>
      <c r="H2466" t="s">
        <v>5129</v>
      </c>
      <c r="I2466" t="str">
        <f>CONCATENATE("http://opt.sauna-shops.ru/567-14-aroma-ars/",A2466,"-",H2466,".html")</f>
        <v>http://opt.sauna-shops.ru/567-14-aroma-ars/3225-ars-maslo-efirnoe-naturalnoe-rozovoe-derevo-10-ml.html</v>
      </c>
      <c r="J2466" s="2" t="str">
        <f t="shared" si="56"/>
        <v>http://opt.sauna-shops.ru/567-14-aroma-ars/3225-ars-maslo-efirnoe-naturalnoe-rozovoe-derevo-10-ml.html</v>
      </c>
      <c r="K2466" s="5"/>
    </row>
    <row r="2467" spans="1:11" x14ac:dyDescent="0.25">
      <c r="A2467" s="10">
        <v>3226</v>
      </c>
      <c r="B2467" s="5" t="s">
        <v>6058</v>
      </c>
      <c r="C2467" s="5" t="s">
        <v>5130</v>
      </c>
      <c r="D2467" s="5" t="str">
        <f>HYPERLINK(I2467, C2467)</f>
        <v>ARS Масло эфирное натуральное Розмарин 10 мл</v>
      </c>
      <c r="E2467" s="5" t="s">
        <v>5098</v>
      </c>
      <c r="F2467" s="11" t="s">
        <v>6166</v>
      </c>
      <c r="G2467" s="6">
        <v>3997</v>
      </c>
      <c r="H2467" t="s">
        <v>5131</v>
      </c>
      <c r="I2467" t="str">
        <f>CONCATENATE("http://opt.sauna-shops.ru/567-14-aroma-ars/",A2467,"-",H2467,".html")</f>
        <v>http://opt.sauna-shops.ru/567-14-aroma-ars/3226-ars-maslo-efirnoe-naturalnoe-rozmarin-10-ml.html</v>
      </c>
      <c r="J2467" s="2" t="str">
        <f t="shared" si="56"/>
        <v>http://opt.sauna-shops.ru/567-14-aroma-ars/3226-ars-maslo-efirnoe-naturalnoe-rozmarin-10-ml.html</v>
      </c>
      <c r="K2467" s="5"/>
    </row>
    <row r="2468" spans="1:11" x14ac:dyDescent="0.25">
      <c r="A2468" s="10">
        <v>3227</v>
      </c>
      <c r="B2468" s="5" t="s">
        <v>6058</v>
      </c>
      <c r="C2468" s="5" t="s">
        <v>5132</v>
      </c>
      <c r="D2468" s="5" t="str">
        <f>HYPERLINK(I2468, C2468)</f>
        <v>ARS Масло эфирное натуральное Роза 10 мл</v>
      </c>
      <c r="E2468" s="5" t="s">
        <v>5098</v>
      </c>
      <c r="F2468" s="11" t="s">
        <v>6140</v>
      </c>
      <c r="G2468" s="6">
        <v>3998</v>
      </c>
      <c r="H2468" t="s">
        <v>5133</v>
      </c>
      <c r="I2468" t="str">
        <f>CONCATENATE("http://opt.sauna-shops.ru/567-14-aroma-ars/",A2468,"-",H2468,".html")</f>
        <v>http://opt.sauna-shops.ru/567-14-aroma-ars/3227-ars-maslo-efirnoe-naturalnoe-roza-10-ml.html</v>
      </c>
      <c r="J2468" s="2" t="str">
        <f t="shared" si="56"/>
        <v>http://opt.sauna-shops.ru/567-14-aroma-ars/3227-ars-maslo-efirnoe-naturalnoe-roza-10-ml.html</v>
      </c>
      <c r="K2468" s="5"/>
    </row>
    <row r="2469" spans="1:11" x14ac:dyDescent="0.25">
      <c r="A2469" s="10">
        <v>3228</v>
      </c>
      <c r="B2469" s="5" t="s">
        <v>6058</v>
      </c>
      <c r="C2469" s="5" t="s">
        <v>5134</v>
      </c>
      <c r="D2469" s="5" t="str">
        <f>HYPERLINK(I2469, C2469)</f>
        <v>ARS Масло эфирное натуральное Полынь Лимонная 10 мл</v>
      </c>
      <c r="E2469" s="5" t="s">
        <v>5098</v>
      </c>
      <c r="F2469" s="11" t="s">
        <v>6068</v>
      </c>
      <c r="G2469" s="6">
        <v>3999</v>
      </c>
      <c r="H2469" t="s">
        <v>5135</v>
      </c>
      <c r="I2469" t="str">
        <f>CONCATENATE("http://opt.sauna-shops.ru/567-14-aroma-ars/",A2469,"-",H2469,".html")</f>
        <v>http://opt.sauna-shops.ru/567-14-aroma-ars/3228-ars-maslo-efirnoe-naturalnoe-polyn-limonnaya-10-ml.html</v>
      </c>
      <c r="J2469" s="2" t="str">
        <f t="shared" si="56"/>
        <v>http://opt.sauna-shops.ru/567-14-aroma-ars/3228-ars-maslo-efirnoe-naturalnoe-polyn-limonnaya-10-ml.html</v>
      </c>
      <c r="K2469" s="5"/>
    </row>
    <row r="2470" spans="1:11" x14ac:dyDescent="0.25">
      <c r="A2470" s="10">
        <v>3229</v>
      </c>
      <c r="B2470" s="5" t="s">
        <v>6058</v>
      </c>
      <c r="C2470" s="5" t="s">
        <v>5136</v>
      </c>
      <c r="D2470" s="5" t="str">
        <f>HYPERLINK(I2470, C2470)</f>
        <v>ARS Масло эфирное натуральное Пихта 10 мл</v>
      </c>
      <c r="E2470" s="5" t="s">
        <v>5098</v>
      </c>
      <c r="F2470" s="11" t="s">
        <v>6097</v>
      </c>
      <c r="G2470" s="6">
        <v>4000</v>
      </c>
      <c r="H2470" t="s">
        <v>5137</v>
      </c>
      <c r="I2470" t="str">
        <f>CONCATENATE("http://opt.sauna-shops.ru/567-14-aroma-ars/",A2470,"-",H2470,".html")</f>
        <v>http://opt.sauna-shops.ru/567-14-aroma-ars/3229-ars-maslo-efirnoe-naturalnoe-pikhta-10-ml.html</v>
      </c>
      <c r="J2470" s="2" t="str">
        <f t="shared" ref="J2470:J2534" si="57">HYPERLINK(I2470)</f>
        <v>http://opt.sauna-shops.ru/567-14-aroma-ars/3229-ars-maslo-efirnoe-naturalnoe-pikhta-10-ml.html</v>
      </c>
      <c r="K2470" s="5"/>
    </row>
    <row r="2471" spans="1:11" x14ac:dyDescent="0.25">
      <c r="A2471" s="10">
        <v>3230</v>
      </c>
      <c r="B2471" s="5" t="s">
        <v>6058</v>
      </c>
      <c r="C2471" s="5" t="s">
        <v>5138</v>
      </c>
      <c r="D2471" s="5" t="str">
        <f>HYPERLINK(I2471, C2471)</f>
        <v>ARS Масло эфирное натуральное Петигрейн 10 мл</v>
      </c>
      <c r="E2471" s="5" t="s">
        <v>5098</v>
      </c>
      <c r="F2471" s="11" t="s">
        <v>6175</v>
      </c>
      <c r="G2471" s="6">
        <v>4001</v>
      </c>
      <c r="H2471" t="s">
        <v>5139</v>
      </c>
      <c r="I2471" t="str">
        <f>CONCATENATE("http://opt.sauna-shops.ru/567-14-aroma-ars/",A2471,"-",H2471,".html")</f>
        <v>http://opt.sauna-shops.ru/567-14-aroma-ars/3230-ars-maslo-efirnoe-naturalnoe-petigrejn-10-ml.html</v>
      </c>
      <c r="J2471" s="2" t="str">
        <f t="shared" si="57"/>
        <v>http://opt.sauna-shops.ru/567-14-aroma-ars/3230-ars-maslo-efirnoe-naturalnoe-petigrejn-10-ml.html</v>
      </c>
      <c r="K2471" s="5"/>
    </row>
    <row r="2472" spans="1:11" x14ac:dyDescent="0.25">
      <c r="A2472" s="10">
        <v>3231</v>
      </c>
      <c r="B2472" s="5" t="s">
        <v>6058</v>
      </c>
      <c r="C2472" s="5" t="s">
        <v>5140</v>
      </c>
      <c r="D2472" s="5" t="str">
        <f>HYPERLINK(I2472, C2472)</f>
        <v>ARS Масло эфирное натуральное Пачули 10 мл</v>
      </c>
      <c r="E2472" s="5" t="s">
        <v>5098</v>
      </c>
      <c r="F2472" s="11" t="s">
        <v>6226</v>
      </c>
      <c r="G2472" s="6">
        <v>4002</v>
      </c>
      <c r="H2472" t="s">
        <v>5141</v>
      </c>
      <c r="I2472" t="str">
        <f>CONCATENATE("http://opt.sauna-shops.ru/567-14-aroma-ars/",A2472,"-",H2472,".html")</f>
        <v>http://opt.sauna-shops.ru/567-14-aroma-ars/3231-ars-maslo-efirnoe-naturalnoe-pachuli-10-ml.html</v>
      </c>
      <c r="J2472" s="2" t="str">
        <f t="shared" si="57"/>
        <v>http://opt.sauna-shops.ru/567-14-aroma-ars/3231-ars-maslo-efirnoe-naturalnoe-pachuli-10-ml.html</v>
      </c>
      <c r="K2472" s="5"/>
    </row>
    <row r="2473" spans="1:11" x14ac:dyDescent="0.25">
      <c r="A2473" s="10">
        <v>3232</v>
      </c>
      <c r="B2473" s="5" t="s">
        <v>6058</v>
      </c>
      <c r="C2473" s="5" t="s">
        <v>5142</v>
      </c>
      <c r="D2473" s="5" t="str">
        <f>HYPERLINK(I2473, C2473)</f>
        <v>ARS Масло эфирное натуральное Пальмароза 10 мл</v>
      </c>
      <c r="E2473" s="5" t="s">
        <v>5098</v>
      </c>
      <c r="F2473" s="11" t="s">
        <v>6081</v>
      </c>
      <c r="G2473" s="6">
        <v>4003</v>
      </c>
      <c r="H2473" t="s">
        <v>5143</v>
      </c>
      <c r="I2473" t="str">
        <f>CONCATENATE("http://opt.sauna-shops.ru/567-14-aroma-ars/",A2473,"-",H2473,".html")</f>
        <v>http://opt.sauna-shops.ru/567-14-aroma-ars/3232-ars-maslo-efirnoe-naturalnoe-palmaroza-10-ml.html</v>
      </c>
      <c r="J2473" s="2" t="str">
        <f t="shared" si="57"/>
        <v>http://opt.sauna-shops.ru/567-14-aroma-ars/3232-ars-maslo-efirnoe-naturalnoe-palmaroza-10-ml.html</v>
      </c>
      <c r="K2473" s="5"/>
    </row>
    <row r="2474" spans="1:11" x14ac:dyDescent="0.25">
      <c r="A2474" s="10">
        <v>3233</v>
      </c>
      <c r="B2474" s="5" t="s">
        <v>6058</v>
      </c>
      <c r="C2474" s="5" t="s">
        <v>5144</v>
      </c>
      <c r="D2474" s="5" t="str">
        <f>HYPERLINK(I2474, C2474)</f>
        <v>ARS Масло эфирное натуральное Нероли 10 мл</v>
      </c>
      <c r="E2474" s="5" t="s">
        <v>5098</v>
      </c>
      <c r="F2474" s="11" t="s">
        <v>6065</v>
      </c>
      <c r="G2474" s="6">
        <v>4004</v>
      </c>
      <c r="H2474" t="s">
        <v>5145</v>
      </c>
      <c r="I2474" t="str">
        <f>CONCATENATE("http://opt.sauna-shops.ru/567-14-aroma-ars/",A2474,"-",H2474,".html")</f>
        <v>http://opt.sauna-shops.ru/567-14-aroma-ars/3233-ars-maslo-efirnoe-naturalnoe-neroli-10-ml.html</v>
      </c>
      <c r="J2474" s="2" t="str">
        <f t="shared" si="57"/>
        <v>http://opt.sauna-shops.ru/567-14-aroma-ars/3233-ars-maslo-efirnoe-naturalnoe-neroli-10-ml.html</v>
      </c>
      <c r="K2474" s="5"/>
    </row>
    <row r="2475" spans="1:11" x14ac:dyDescent="0.25">
      <c r="A2475" s="10">
        <v>3234</v>
      </c>
      <c r="B2475" s="5" t="s">
        <v>6058</v>
      </c>
      <c r="C2475" s="5" t="s">
        <v>5146</v>
      </c>
      <c r="D2475" s="5" t="str">
        <f>HYPERLINK(I2475, C2475)</f>
        <v>ARS Масло эфирное натуральное Мята 10 мл</v>
      </c>
      <c r="E2475" s="5" t="s">
        <v>5098</v>
      </c>
      <c r="F2475" s="11" t="s">
        <v>6166</v>
      </c>
      <c r="G2475" s="6">
        <v>4005</v>
      </c>
      <c r="H2475" t="s">
        <v>5147</v>
      </c>
      <c r="I2475" t="str">
        <f>CONCATENATE("http://opt.sauna-shops.ru/567-14-aroma-ars/",A2475,"-",H2475,".html")</f>
        <v>http://opt.sauna-shops.ru/567-14-aroma-ars/3234-ars-maslo-efirnoe-naturalnoe-myata-10-ml.html</v>
      </c>
      <c r="J2475" s="2" t="str">
        <f t="shared" si="57"/>
        <v>http://opt.sauna-shops.ru/567-14-aroma-ars/3234-ars-maslo-efirnoe-naturalnoe-myata-10-ml.html</v>
      </c>
      <c r="K2475" s="5"/>
    </row>
    <row r="2476" spans="1:11" x14ac:dyDescent="0.25">
      <c r="A2476" s="10">
        <v>3235</v>
      </c>
      <c r="B2476" s="5" t="s">
        <v>6058</v>
      </c>
      <c r="C2476" s="5" t="s">
        <v>5148</v>
      </c>
      <c r="D2476" s="5" t="str">
        <f>HYPERLINK(I2476, C2476)</f>
        <v>ARS Масло эфирное натуральное Можжевельник 10 мл</v>
      </c>
      <c r="E2476" s="5" t="s">
        <v>5098</v>
      </c>
      <c r="F2476" s="11" t="s">
        <v>6097</v>
      </c>
      <c r="G2476" s="6">
        <v>4006</v>
      </c>
      <c r="H2476" t="s">
        <v>5149</v>
      </c>
      <c r="I2476" t="str">
        <f>CONCATENATE("http://opt.sauna-shops.ru/567-14-aroma-ars/",A2476,"-",H2476,".html")</f>
        <v>http://opt.sauna-shops.ru/567-14-aroma-ars/3235-ars-maslo-efirnoe-naturalnoe-mozhzhevelnik-10-ml.html</v>
      </c>
      <c r="J2476" s="2" t="str">
        <f t="shared" si="57"/>
        <v>http://opt.sauna-shops.ru/567-14-aroma-ars/3235-ars-maslo-efirnoe-naturalnoe-mozhzhevelnik-10-ml.html</v>
      </c>
      <c r="K2476" s="5"/>
    </row>
    <row r="2477" spans="1:11" x14ac:dyDescent="0.25">
      <c r="A2477" s="10">
        <v>3236</v>
      </c>
      <c r="B2477" s="5" t="s">
        <v>6058</v>
      </c>
      <c r="C2477" s="5" t="s">
        <v>5150</v>
      </c>
      <c r="D2477" s="5" t="str">
        <f>HYPERLINK(I2477, C2477)</f>
        <v>ARS Масло эфирное натуральное Мирт 10 мл</v>
      </c>
      <c r="E2477" s="5" t="s">
        <v>5098</v>
      </c>
      <c r="F2477" s="11" t="s">
        <v>6227</v>
      </c>
      <c r="G2477" s="6">
        <v>4007</v>
      </c>
      <c r="H2477" t="s">
        <v>5151</v>
      </c>
      <c r="I2477" t="str">
        <f>CONCATENATE("http://opt.sauna-shops.ru/567-14-aroma-ars/",A2477,"-",H2477,".html")</f>
        <v>http://opt.sauna-shops.ru/567-14-aroma-ars/3236-ars-maslo-efirnoe-naturalnoe-mirt-10-ml.html</v>
      </c>
      <c r="J2477" s="2" t="str">
        <f t="shared" si="57"/>
        <v>http://opt.sauna-shops.ru/567-14-aroma-ars/3236-ars-maslo-efirnoe-naturalnoe-mirt-10-ml.html</v>
      </c>
      <c r="K2477" s="5"/>
    </row>
    <row r="2478" spans="1:11" x14ac:dyDescent="0.25">
      <c r="A2478" s="10">
        <v>3237</v>
      </c>
      <c r="B2478" s="5" t="s">
        <v>6058</v>
      </c>
      <c r="C2478" s="5" t="s">
        <v>5152</v>
      </c>
      <c r="D2478" s="5" t="str">
        <f>HYPERLINK(I2478, C2478)</f>
        <v>ARS Масло эфирное натуральное Мирра 10 мл</v>
      </c>
      <c r="E2478" s="5" t="s">
        <v>5098</v>
      </c>
      <c r="F2478" s="11" t="s">
        <v>6228</v>
      </c>
      <c r="G2478" s="6">
        <v>4008</v>
      </c>
      <c r="H2478" t="s">
        <v>5153</v>
      </c>
      <c r="I2478" t="str">
        <f>CONCATENATE("http://opt.sauna-shops.ru/567-14-aroma-ars/",A2478,"-",H2478,".html")</f>
        <v>http://opt.sauna-shops.ru/567-14-aroma-ars/3237-ars-maslo-efirnoe-naturalnoe-mirra-10-ml.html</v>
      </c>
      <c r="J2478" s="2" t="str">
        <f t="shared" si="57"/>
        <v>http://opt.sauna-shops.ru/567-14-aroma-ars/3237-ars-maslo-efirnoe-naturalnoe-mirra-10-ml.html</v>
      </c>
      <c r="K2478" s="5"/>
    </row>
    <row r="2479" spans="1:11" x14ac:dyDescent="0.25">
      <c r="A2479" s="10">
        <v>3238</v>
      </c>
      <c r="B2479" s="5" t="s">
        <v>6058</v>
      </c>
      <c r="C2479" s="5" t="s">
        <v>5154</v>
      </c>
      <c r="D2479" s="5" t="str">
        <f>HYPERLINK(I2479, C2479)</f>
        <v>ARS Масло эфирное натуральное Мандарин 10 мл</v>
      </c>
      <c r="E2479" s="5" t="s">
        <v>5098</v>
      </c>
      <c r="F2479" s="11" t="s">
        <v>6096</v>
      </c>
      <c r="G2479" s="6">
        <v>4009</v>
      </c>
      <c r="H2479" t="s">
        <v>5155</v>
      </c>
      <c r="I2479" t="str">
        <f>CONCATENATE("http://opt.sauna-shops.ru/567-14-aroma-ars/",A2479,"-",H2479,".html")</f>
        <v>http://opt.sauna-shops.ru/567-14-aroma-ars/3238-ars-maslo-efirnoe-naturalnoe-mandarin-10-ml.html</v>
      </c>
      <c r="J2479" s="2" t="str">
        <f t="shared" si="57"/>
        <v>http://opt.sauna-shops.ru/567-14-aroma-ars/3238-ars-maslo-efirnoe-naturalnoe-mandarin-10-ml.html</v>
      </c>
      <c r="K2479" s="5"/>
    </row>
    <row r="2480" spans="1:11" x14ac:dyDescent="0.25">
      <c r="A2480" s="10">
        <v>3239</v>
      </c>
      <c r="B2480" s="5" t="s">
        <v>6058</v>
      </c>
      <c r="C2480" s="5" t="s">
        <v>5156</v>
      </c>
      <c r="D2480" s="5" t="str">
        <f>HYPERLINK(I2480, C2480)</f>
        <v>ARS Масло эфирное натуральное Майоран 10 мл</v>
      </c>
      <c r="E2480" s="5" t="s">
        <v>5098</v>
      </c>
      <c r="F2480" s="11" t="s">
        <v>6173</v>
      </c>
      <c r="G2480" s="6">
        <v>4010</v>
      </c>
      <c r="H2480" t="s">
        <v>5157</v>
      </c>
      <c r="I2480" t="str">
        <f>CONCATENATE("http://opt.sauna-shops.ru/567-14-aroma-ars/",A2480,"-",H2480,".html")</f>
        <v>http://opt.sauna-shops.ru/567-14-aroma-ars/3239-ars-maslo-efirnoe-naturalnoe-majoran-10-ml.html</v>
      </c>
      <c r="J2480" s="2" t="str">
        <f t="shared" si="57"/>
        <v>http://opt.sauna-shops.ru/567-14-aroma-ars/3239-ars-maslo-efirnoe-naturalnoe-majoran-10-ml.html</v>
      </c>
      <c r="K2480" s="5"/>
    </row>
    <row r="2481" spans="1:11" x14ac:dyDescent="0.25">
      <c r="A2481" s="10">
        <v>3240</v>
      </c>
      <c r="B2481" s="5" t="s">
        <v>6058</v>
      </c>
      <c r="C2481" s="5" t="s">
        <v>5158</v>
      </c>
      <c r="D2481" s="5" t="str">
        <f>HYPERLINK(I2481, C2481)</f>
        <v>ARS Масло эфирное натуральное Литсея Кубеба 10 мл</v>
      </c>
      <c r="E2481" s="5" t="s">
        <v>5098</v>
      </c>
      <c r="F2481" s="11" t="s">
        <v>6229</v>
      </c>
      <c r="G2481" s="6">
        <v>4011</v>
      </c>
      <c r="H2481" t="s">
        <v>5159</v>
      </c>
      <c r="I2481" t="str">
        <f>CONCATENATE("http://opt.sauna-shops.ru/567-14-aroma-ars/",A2481,"-",H2481,".html")</f>
        <v>http://opt.sauna-shops.ru/567-14-aroma-ars/3240-ars-maslo-efirnoe-naturalnoe-litseya-kubeba-10-ml.html</v>
      </c>
      <c r="J2481" s="2" t="str">
        <f t="shared" si="57"/>
        <v>http://opt.sauna-shops.ru/567-14-aroma-ars/3240-ars-maslo-efirnoe-naturalnoe-litseya-kubeba-10-ml.html</v>
      </c>
      <c r="K2481" s="5"/>
    </row>
    <row r="2482" spans="1:11" x14ac:dyDescent="0.25">
      <c r="A2482" s="10">
        <v>3241</v>
      </c>
      <c r="B2482" s="5" t="s">
        <v>6058</v>
      </c>
      <c r="C2482" s="5" t="s">
        <v>5160</v>
      </c>
      <c r="D2482" s="5" t="str">
        <f>HYPERLINK(I2482, C2482)</f>
        <v>ARS Масло эфирное натуральное Лимон 10 мл</v>
      </c>
      <c r="E2482" s="5" t="s">
        <v>5098</v>
      </c>
      <c r="F2482" s="11" t="s">
        <v>6093</v>
      </c>
      <c r="G2482" s="6">
        <v>4012</v>
      </c>
      <c r="H2482" t="s">
        <v>5161</v>
      </c>
      <c r="I2482" t="str">
        <f>CONCATENATE("http://opt.sauna-shops.ru/567-14-aroma-ars/",A2482,"-",H2482,".html")</f>
        <v>http://opt.sauna-shops.ru/567-14-aroma-ars/3241-ars-maslo-efirnoe-naturalnoe-limon-10-ml.html</v>
      </c>
      <c r="J2482" s="2" t="str">
        <f t="shared" si="57"/>
        <v>http://opt.sauna-shops.ru/567-14-aroma-ars/3241-ars-maslo-efirnoe-naturalnoe-limon-10-ml.html</v>
      </c>
      <c r="K2482" s="5"/>
    </row>
    <row r="2483" spans="1:11" x14ac:dyDescent="0.25">
      <c r="A2483" s="10">
        <v>3242</v>
      </c>
      <c r="B2483" s="5" t="s">
        <v>6058</v>
      </c>
      <c r="C2483" s="5" t="s">
        <v>5162</v>
      </c>
      <c r="D2483" s="5" t="str">
        <f>HYPERLINK(I2483, C2483)</f>
        <v>ARS Масло эфирное натуральное Лиметт 10 мл</v>
      </c>
      <c r="E2483" s="5" t="s">
        <v>5098</v>
      </c>
      <c r="F2483" s="11" t="s">
        <v>6082</v>
      </c>
      <c r="G2483" s="6">
        <v>4013</v>
      </c>
      <c r="H2483" t="s">
        <v>5163</v>
      </c>
      <c r="I2483" t="str">
        <f>CONCATENATE("http://opt.sauna-shops.ru/567-14-aroma-ars/",A2483,"-",H2483,".html")</f>
        <v>http://opt.sauna-shops.ru/567-14-aroma-ars/3242-ars-maslo-efirnoe-naturalnoe-limett-10-ml.html</v>
      </c>
      <c r="J2483" s="2" t="str">
        <f t="shared" si="57"/>
        <v>http://opt.sauna-shops.ru/567-14-aroma-ars/3242-ars-maslo-efirnoe-naturalnoe-limett-10-ml.html</v>
      </c>
      <c r="K2483" s="5"/>
    </row>
    <row r="2484" spans="1:11" x14ac:dyDescent="0.25">
      <c r="A2484" s="10">
        <v>3243</v>
      </c>
      <c r="B2484" s="5" t="s">
        <v>6058</v>
      </c>
      <c r="C2484" s="5" t="s">
        <v>5164</v>
      </c>
      <c r="D2484" s="5" t="str">
        <f>HYPERLINK(I2484, C2484)</f>
        <v>ARS Масло эфирное натуральное Лемонграсс 10 мл</v>
      </c>
      <c r="E2484" s="5" t="s">
        <v>5098</v>
      </c>
      <c r="F2484" s="11" t="s">
        <v>6066</v>
      </c>
      <c r="G2484" s="6">
        <v>4014</v>
      </c>
      <c r="H2484" t="s">
        <v>5165</v>
      </c>
      <c r="I2484" t="str">
        <f>CONCATENATE("http://opt.sauna-shops.ru/567-14-aroma-ars/",A2484,"-",H2484,".html")</f>
        <v>http://opt.sauna-shops.ru/567-14-aroma-ars/3243-ars-maslo-efirnoe-naturalnoe-lemongrass-10-ml.html</v>
      </c>
      <c r="J2484" s="2" t="str">
        <f t="shared" si="57"/>
        <v>http://opt.sauna-shops.ru/567-14-aroma-ars/3243-ars-maslo-efirnoe-naturalnoe-lemongrass-10-ml.html</v>
      </c>
      <c r="K2484" s="5"/>
    </row>
    <row r="2485" spans="1:11" x14ac:dyDescent="0.25">
      <c r="A2485" s="10">
        <v>3244</v>
      </c>
      <c r="B2485" s="5" t="s">
        <v>6058</v>
      </c>
      <c r="C2485" s="5" t="s">
        <v>5166</v>
      </c>
      <c r="D2485" s="5" t="str">
        <f>HYPERLINK(I2485, C2485)</f>
        <v>ARS Масло эфирное натуральное Лайм 10 мл</v>
      </c>
      <c r="E2485" s="5" t="s">
        <v>5098</v>
      </c>
      <c r="F2485" s="11" t="s">
        <v>6175</v>
      </c>
      <c r="G2485" s="6">
        <v>4015</v>
      </c>
      <c r="H2485" t="s">
        <v>5167</v>
      </c>
      <c r="I2485" t="str">
        <f>CONCATENATE("http://opt.sauna-shops.ru/567-14-aroma-ars/",A2485,"-",H2485,".html")</f>
        <v>http://opt.sauna-shops.ru/567-14-aroma-ars/3244-ars-maslo-efirnoe-naturalnoe-lajm-10-ml.html</v>
      </c>
      <c r="J2485" s="2" t="str">
        <f t="shared" si="57"/>
        <v>http://opt.sauna-shops.ru/567-14-aroma-ars/3244-ars-maslo-efirnoe-naturalnoe-lajm-10-ml.html</v>
      </c>
      <c r="K2485" s="5"/>
    </row>
    <row r="2486" spans="1:11" x14ac:dyDescent="0.25">
      <c r="A2486" s="10">
        <v>3245</v>
      </c>
      <c r="B2486" s="5" t="s">
        <v>6058</v>
      </c>
      <c r="C2486" s="5" t="s">
        <v>5168</v>
      </c>
      <c r="D2486" s="5" t="str">
        <f>HYPERLINK(I2486, C2486)</f>
        <v>ARS Масло эфирное натуральное Ладан 10 мл</v>
      </c>
      <c r="E2486" s="5" t="s">
        <v>5098</v>
      </c>
      <c r="F2486" s="11" t="s">
        <v>6079</v>
      </c>
      <c r="G2486" s="6">
        <v>4016</v>
      </c>
      <c r="H2486" t="s">
        <v>5169</v>
      </c>
      <c r="I2486" t="str">
        <f>CONCATENATE("http://opt.sauna-shops.ru/567-14-aroma-ars/",A2486,"-",H2486,".html")</f>
        <v>http://opt.sauna-shops.ru/567-14-aroma-ars/3245-ars-maslo-efirnoe-naturalnoe-ladan-10-ml.html</v>
      </c>
      <c r="J2486" s="2" t="str">
        <f t="shared" si="57"/>
        <v>http://opt.sauna-shops.ru/567-14-aroma-ars/3245-ars-maslo-efirnoe-naturalnoe-ladan-10-ml.html</v>
      </c>
      <c r="K2486" s="5"/>
    </row>
    <row r="2487" spans="1:11" x14ac:dyDescent="0.25">
      <c r="A2487" s="10">
        <v>3246</v>
      </c>
      <c r="B2487" s="5" t="s">
        <v>6058</v>
      </c>
      <c r="C2487" s="5" t="s">
        <v>5170</v>
      </c>
      <c r="D2487" s="5" t="str">
        <f>HYPERLINK(I2487, C2487)</f>
        <v>ARS Масло эфирное натуральное Корица 10 мл</v>
      </c>
      <c r="E2487" s="5" t="s">
        <v>5098</v>
      </c>
      <c r="F2487" s="11" t="s">
        <v>6177</v>
      </c>
      <c r="G2487" s="6">
        <v>4017</v>
      </c>
      <c r="H2487" t="s">
        <v>5171</v>
      </c>
      <c r="I2487" t="str">
        <f>CONCATENATE("http://opt.sauna-shops.ru/567-14-aroma-ars/",A2487,"-",H2487,".html")</f>
        <v>http://opt.sauna-shops.ru/567-14-aroma-ars/3246-ars-maslo-efirnoe-naturalnoe-korica-10-ml.html</v>
      </c>
      <c r="J2487" s="2" t="str">
        <f t="shared" si="57"/>
        <v>http://opt.sauna-shops.ru/567-14-aroma-ars/3246-ars-maslo-efirnoe-naturalnoe-korica-10-ml.html</v>
      </c>
      <c r="K2487" s="5"/>
    </row>
    <row r="2488" spans="1:11" x14ac:dyDescent="0.25">
      <c r="A2488" s="10">
        <v>3247</v>
      </c>
      <c r="B2488" s="5" t="s">
        <v>6058</v>
      </c>
      <c r="C2488" s="5" t="s">
        <v>5172</v>
      </c>
      <c r="D2488" s="5" t="str">
        <f>HYPERLINK(I2488, C2488)</f>
        <v>ARS Масло эфирное натуральное Кориандр 10 мл</v>
      </c>
      <c r="E2488" s="5" t="s">
        <v>5098</v>
      </c>
      <c r="F2488" s="11" t="s">
        <v>6094</v>
      </c>
      <c r="G2488" s="6">
        <v>4017</v>
      </c>
      <c r="H2488" t="s">
        <v>5173</v>
      </c>
      <c r="I2488" t="str">
        <f>CONCATENATE("http://opt.sauna-shops.ru/567-14-aroma-ars/",A2488,"-",H2488,".html")</f>
        <v>http://opt.sauna-shops.ru/567-14-aroma-ars/3247-ars-maslo-efirnoe-naturalnoe-koriandr-10-ml.html</v>
      </c>
      <c r="J2488" s="2" t="str">
        <f t="shared" si="57"/>
        <v>http://opt.sauna-shops.ru/567-14-aroma-ars/3247-ars-maslo-efirnoe-naturalnoe-koriandr-10-ml.html</v>
      </c>
      <c r="K2488" s="5"/>
    </row>
    <row r="2489" spans="1:11" x14ac:dyDescent="0.25">
      <c r="A2489" s="10">
        <v>3248</v>
      </c>
      <c r="B2489" s="5" t="s">
        <v>6058</v>
      </c>
      <c r="C2489" s="5" t="s">
        <v>5174</v>
      </c>
      <c r="D2489" s="5" t="str">
        <f>HYPERLINK(I2489, C2489)</f>
        <v>ARS Масло эфирное натуральное Кипарис 10 мл</v>
      </c>
      <c r="E2489" s="5" t="s">
        <v>5098</v>
      </c>
      <c r="F2489" s="11" t="s">
        <v>6230</v>
      </c>
      <c r="G2489" s="6">
        <v>4018</v>
      </c>
      <c r="H2489" t="s">
        <v>5175</v>
      </c>
      <c r="I2489" t="str">
        <f>CONCATENATE("http://opt.sauna-shops.ru/567-14-aroma-ars/",A2489,"-",H2489,".html")</f>
        <v>http://opt.sauna-shops.ru/567-14-aroma-ars/3248-ars-maslo-efirnoe-naturalnoe-kiparis-10-ml.html</v>
      </c>
      <c r="J2489" s="2" t="str">
        <f t="shared" si="57"/>
        <v>http://opt.sauna-shops.ru/567-14-aroma-ars/3248-ars-maslo-efirnoe-naturalnoe-kiparis-10-ml.html</v>
      </c>
      <c r="K2489" s="5"/>
    </row>
    <row r="2490" spans="1:11" x14ac:dyDescent="0.25">
      <c r="A2490" s="10">
        <v>3249</v>
      </c>
      <c r="B2490" s="5" t="s">
        <v>6058</v>
      </c>
      <c r="C2490" s="5" t="s">
        <v>5176</v>
      </c>
      <c r="D2490" s="5" t="str">
        <f>HYPERLINK(I2490, C2490)</f>
        <v>ARS Масло эфирное натуральное Кардамон 10 мл</v>
      </c>
      <c r="E2490" s="5" t="s">
        <v>5098</v>
      </c>
      <c r="F2490" s="11" t="s">
        <v>6073</v>
      </c>
      <c r="G2490" s="6">
        <v>4019</v>
      </c>
      <c r="H2490" t="s">
        <v>5177</v>
      </c>
      <c r="I2490" t="str">
        <f>CONCATENATE("http://opt.sauna-shops.ru/567-14-aroma-ars/",A2490,"-",H2490,".html")</f>
        <v>http://opt.sauna-shops.ru/567-14-aroma-ars/3249-ars-maslo-efirnoe-naturalnoe-kardamon-10-ml.html</v>
      </c>
      <c r="J2490" s="2" t="str">
        <f t="shared" si="57"/>
        <v>http://opt.sauna-shops.ru/567-14-aroma-ars/3249-ars-maslo-efirnoe-naturalnoe-kardamon-10-ml.html</v>
      </c>
      <c r="K2490" s="5"/>
    </row>
    <row r="2491" spans="1:11" x14ac:dyDescent="0.25">
      <c r="A2491" s="10">
        <v>3250</v>
      </c>
      <c r="B2491" s="5" t="s">
        <v>6058</v>
      </c>
      <c r="C2491" s="5" t="s">
        <v>5178</v>
      </c>
      <c r="D2491" s="5" t="str">
        <f>HYPERLINK(I2491, C2491)</f>
        <v>ARS Масло эфирное натуральное Кайепут 10 мл</v>
      </c>
      <c r="E2491" s="5" t="s">
        <v>5098</v>
      </c>
      <c r="F2491" s="11" t="s">
        <v>6231</v>
      </c>
      <c r="G2491" s="6">
        <v>4020</v>
      </c>
      <c r="H2491" t="s">
        <v>5179</v>
      </c>
      <c r="I2491" t="str">
        <f>CONCATENATE("http://opt.sauna-shops.ru/567-14-aroma-ars/",A2491,"-",H2491,".html")</f>
        <v>http://opt.sauna-shops.ru/567-14-aroma-ars/3250-ars-maslo-efirnoe-naturalnoe-kajeput-10-ml.html</v>
      </c>
      <c r="J2491" s="2" t="str">
        <f t="shared" si="57"/>
        <v>http://opt.sauna-shops.ru/567-14-aroma-ars/3250-ars-maslo-efirnoe-naturalnoe-kajeput-10-ml.html</v>
      </c>
      <c r="K2491" s="5"/>
    </row>
    <row r="2492" spans="1:11" x14ac:dyDescent="0.25">
      <c r="A2492" s="10">
        <v>3251</v>
      </c>
      <c r="B2492" s="5" t="s">
        <v>6058</v>
      </c>
      <c r="C2492" s="5" t="s">
        <v>5180</v>
      </c>
      <c r="D2492" s="5" t="str">
        <f>HYPERLINK(I2492, C2492)</f>
        <v>ARS Масло эфирное натуральное Имбирь 10 мл</v>
      </c>
      <c r="E2492" s="5" t="s">
        <v>5098</v>
      </c>
      <c r="F2492" s="11" t="s">
        <v>6174</v>
      </c>
      <c r="G2492" s="6">
        <v>4021</v>
      </c>
      <c r="H2492" t="s">
        <v>5181</v>
      </c>
      <c r="I2492" t="str">
        <f>CONCATENATE("http://opt.sauna-shops.ru/567-14-aroma-ars/",A2492,"-",H2492,".html")</f>
        <v>http://opt.sauna-shops.ru/567-14-aroma-ars/3251-ars-maslo-efirnoe-naturalnoe-imbir-10-ml.html</v>
      </c>
      <c r="J2492" s="2" t="str">
        <f t="shared" si="57"/>
        <v>http://opt.sauna-shops.ru/567-14-aroma-ars/3251-ars-maslo-efirnoe-naturalnoe-imbir-10-ml.html</v>
      </c>
      <c r="K2492" s="5"/>
    </row>
    <row r="2493" spans="1:11" x14ac:dyDescent="0.25">
      <c r="A2493" s="10">
        <v>3252</v>
      </c>
      <c r="B2493" s="5" t="s">
        <v>6058</v>
      </c>
      <c r="C2493" s="5" t="s">
        <v>5182</v>
      </c>
      <c r="D2493" s="5" t="str">
        <f>HYPERLINK(I2493, C2493)</f>
        <v>ARS Масло эфирное натуральное Иланг-иланг 10 мл</v>
      </c>
      <c r="E2493" s="5" t="s">
        <v>5098</v>
      </c>
      <c r="F2493" s="11" t="s">
        <v>6064</v>
      </c>
      <c r="G2493" s="6">
        <v>4022</v>
      </c>
      <c r="H2493" t="s">
        <v>5183</v>
      </c>
      <c r="I2493" t="str">
        <f>CONCATENATE("http://opt.sauna-shops.ru/567-14-aroma-ars/",A2493,"-",H2493,".html")</f>
        <v>http://opt.sauna-shops.ru/567-14-aroma-ars/3252-ars-maslo-efirnoe-naturalnoe-ilang-ilang-10-ml.html</v>
      </c>
      <c r="J2493" s="2" t="str">
        <f t="shared" si="57"/>
        <v>http://opt.sauna-shops.ru/567-14-aroma-ars/3252-ars-maslo-efirnoe-naturalnoe-ilang-ilang-10-ml.html</v>
      </c>
      <c r="K2493" s="5"/>
    </row>
    <row r="2494" spans="1:11" x14ac:dyDescent="0.25">
      <c r="A2494" s="10">
        <v>3253</v>
      </c>
      <c r="B2494" s="5" t="s">
        <v>6058</v>
      </c>
      <c r="C2494" s="5" t="s">
        <v>5184</v>
      </c>
      <c r="D2494" s="5" t="str">
        <f>HYPERLINK(I2494, C2494)</f>
        <v>ARS Масло эфирное натуральное Жасмин 10 мл</v>
      </c>
      <c r="E2494" s="5" t="s">
        <v>5098</v>
      </c>
      <c r="F2494" s="11" t="s">
        <v>6232</v>
      </c>
      <c r="G2494" s="6">
        <v>4023</v>
      </c>
      <c r="H2494" t="s">
        <v>5185</v>
      </c>
      <c r="I2494" t="str">
        <f>CONCATENATE("http://opt.sauna-shops.ru/567-14-aroma-ars/",A2494,"-",H2494,".html")</f>
        <v>http://opt.sauna-shops.ru/567-14-aroma-ars/3253-ars-maslo-efirnoe-naturalnoe-zhasmin-10-ml.html</v>
      </c>
      <c r="J2494" s="2" t="str">
        <f t="shared" si="57"/>
        <v>http://opt.sauna-shops.ru/567-14-aroma-ars/3253-ars-maslo-efirnoe-naturalnoe-zhasmin-10-ml.html</v>
      </c>
      <c r="K2494" s="5"/>
    </row>
    <row r="2495" spans="1:11" x14ac:dyDescent="0.25">
      <c r="A2495" s="10">
        <v>3254</v>
      </c>
      <c r="B2495" s="5" t="s">
        <v>6058</v>
      </c>
      <c r="C2495" s="5" t="s">
        <v>5186</v>
      </c>
      <c r="D2495" s="5" t="str">
        <f>HYPERLINK(I2495, C2495)</f>
        <v>ARS масло эфирное натуральное Ель 10 мл</v>
      </c>
      <c r="E2495" s="5" t="s">
        <v>5098</v>
      </c>
      <c r="F2495" s="11" t="s">
        <v>6166</v>
      </c>
      <c r="G2495" s="6">
        <v>4023</v>
      </c>
      <c r="H2495" t="s">
        <v>5187</v>
      </c>
      <c r="I2495" t="str">
        <f>CONCATENATE("http://opt.sauna-shops.ru/567-14-aroma-ars/",A2495,"-",H2495,".html")</f>
        <v>http://opt.sauna-shops.ru/567-14-aroma-ars/3254-ars-maslo-efirnoe-naturalnoe-el-10-ml.html</v>
      </c>
      <c r="J2495" s="2" t="str">
        <f t="shared" si="57"/>
        <v>http://opt.sauna-shops.ru/567-14-aroma-ars/3254-ars-maslo-efirnoe-naturalnoe-el-10-ml.html</v>
      </c>
      <c r="K2495" s="5"/>
    </row>
    <row r="2496" spans="1:11" x14ac:dyDescent="0.25">
      <c r="A2496" s="10">
        <v>3255</v>
      </c>
      <c r="B2496" s="5" t="s">
        <v>6058</v>
      </c>
      <c r="C2496" s="5" t="s">
        <v>5188</v>
      </c>
      <c r="D2496" s="5" t="str">
        <f>HYPERLINK(I2496, C2496)</f>
        <v>ARS Масло эфирное натуральное Душица 10 мл</v>
      </c>
      <c r="E2496" s="5" t="s">
        <v>5098</v>
      </c>
      <c r="F2496" s="11" t="s">
        <v>6070</v>
      </c>
      <c r="G2496" s="6">
        <v>4024</v>
      </c>
      <c r="H2496" t="s">
        <v>5189</v>
      </c>
      <c r="I2496" t="str">
        <f>CONCATENATE("http://opt.sauna-shops.ru/567-14-aroma-ars/",A2496,"-",H2496,".html")</f>
        <v>http://opt.sauna-shops.ru/567-14-aroma-ars/3255-ars-maslo-efirnoe-naturalnoe-dushica-10-ml.html</v>
      </c>
      <c r="J2496" s="2" t="str">
        <f t="shared" si="57"/>
        <v>http://opt.sauna-shops.ru/567-14-aroma-ars/3255-ars-maslo-efirnoe-naturalnoe-dushica-10-ml.html</v>
      </c>
      <c r="K2496" s="5"/>
    </row>
    <row r="2497" spans="1:11" x14ac:dyDescent="0.25">
      <c r="A2497" s="10">
        <v>3256</v>
      </c>
      <c r="B2497" s="5" t="s">
        <v>6058</v>
      </c>
      <c r="C2497" s="5" t="s">
        <v>5190</v>
      </c>
      <c r="D2497" s="5" t="str">
        <f>HYPERLINK(I2497, C2497)</f>
        <v>ARS Масло эфирное натуральное Грейпфрут 10 мл</v>
      </c>
      <c r="E2497" s="5" t="s">
        <v>5098</v>
      </c>
      <c r="F2497" s="11" t="s">
        <v>6096</v>
      </c>
      <c r="G2497" s="6">
        <v>4025</v>
      </c>
      <c r="H2497" t="s">
        <v>5191</v>
      </c>
      <c r="I2497" t="str">
        <f>CONCATENATE("http://opt.sauna-shops.ru/567-14-aroma-ars/",A2497,"-",H2497,".html")</f>
        <v>http://opt.sauna-shops.ru/567-14-aroma-ars/3256-ars-maslo-efirnoe-naturalnoe-grejpfrut-10-ml.html</v>
      </c>
      <c r="J2497" s="2" t="str">
        <f t="shared" si="57"/>
        <v>http://opt.sauna-shops.ru/567-14-aroma-ars/3256-ars-maslo-efirnoe-naturalnoe-grejpfrut-10-ml.html</v>
      </c>
      <c r="K2497" s="5"/>
    </row>
    <row r="2498" spans="1:11" x14ac:dyDescent="0.25">
      <c r="A2498" s="10">
        <v>3257</v>
      </c>
      <c r="B2498" s="5" t="s">
        <v>6058</v>
      </c>
      <c r="C2498" s="5" t="s">
        <v>5192</v>
      </c>
      <c r="D2498" s="5" t="str">
        <f>HYPERLINK(I2498, C2498)</f>
        <v>ARS Масло эфирное натуральное Герань 10 мл</v>
      </c>
      <c r="E2498" s="5" t="s">
        <v>5098</v>
      </c>
      <c r="F2498" s="11" t="s">
        <v>6068</v>
      </c>
      <c r="G2498" s="6">
        <v>4026</v>
      </c>
      <c r="H2498" t="s">
        <v>5193</v>
      </c>
      <c r="I2498" t="str">
        <f>CONCATENATE("http://opt.sauna-shops.ru/567-14-aroma-ars/",A2498,"-",H2498,".html")</f>
        <v>http://opt.sauna-shops.ru/567-14-aroma-ars/3257-ars-maslo-efirnoe-naturalnoe-geran-10-ml.html</v>
      </c>
      <c r="J2498" s="2" t="str">
        <f t="shared" si="57"/>
        <v>http://opt.sauna-shops.ru/567-14-aroma-ars/3257-ars-maslo-efirnoe-naturalnoe-geran-10-ml.html</v>
      </c>
      <c r="K2498" s="5"/>
    </row>
    <row r="2499" spans="1:11" x14ac:dyDescent="0.25">
      <c r="A2499" s="10">
        <v>3258</v>
      </c>
      <c r="B2499" s="5" t="s">
        <v>6058</v>
      </c>
      <c r="C2499" s="5" t="s">
        <v>5194</v>
      </c>
      <c r="D2499" s="5" t="str">
        <f>HYPERLINK(I2499, C2499)</f>
        <v>ARS Масло эфирное натуральное Гвоздика 10 мл</v>
      </c>
      <c r="E2499" s="5" t="s">
        <v>5098</v>
      </c>
      <c r="F2499" s="11" t="s">
        <v>6095</v>
      </c>
      <c r="G2499" s="6">
        <v>4027</v>
      </c>
      <c r="H2499" t="s">
        <v>5195</v>
      </c>
      <c r="I2499" t="str">
        <f>CONCATENATE("http://opt.sauna-shops.ru/567-14-aroma-ars/",A2499,"-",H2499,".html")</f>
        <v>http://opt.sauna-shops.ru/567-14-aroma-ars/3258-ars-maslo-efirnoe-naturalnoe-gvozdika-10-ml.html</v>
      </c>
      <c r="J2499" s="2" t="str">
        <f t="shared" si="57"/>
        <v>http://opt.sauna-shops.ru/567-14-aroma-ars/3258-ars-maslo-efirnoe-naturalnoe-gvozdika-10-ml.html</v>
      </c>
      <c r="K2499" s="5"/>
    </row>
    <row r="2500" spans="1:11" x14ac:dyDescent="0.25">
      <c r="A2500" s="10">
        <v>3259</v>
      </c>
      <c r="B2500" s="5" t="s">
        <v>6058</v>
      </c>
      <c r="C2500" s="5" t="s">
        <v>5196</v>
      </c>
      <c r="D2500" s="5" t="str">
        <f>HYPERLINK(I2500, C2500)</f>
        <v>ARS Масло эфирное натуральное Ветивер 10 мл</v>
      </c>
      <c r="E2500" s="5" t="s">
        <v>5098</v>
      </c>
      <c r="F2500" s="11" t="s">
        <v>6108</v>
      </c>
      <c r="G2500" s="6">
        <v>4028</v>
      </c>
      <c r="H2500" t="s">
        <v>5197</v>
      </c>
      <c r="I2500" t="str">
        <f>CONCATENATE("http://opt.sauna-shops.ru/567-14-aroma-ars/",A2500,"-",H2500,".html")</f>
        <v>http://opt.sauna-shops.ru/567-14-aroma-ars/3259-ars-maslo-efirnoe-naturalnoe-vetiver-10-ml.html</v>
      </c>
      <c r="J2500" s="2" t="str">
        <f t="shared" si="57"/>
        <v>http://opt.sauna-shops.ru/567-14-aroma-ars/3259-ars-maslo-efirnoe-naturalnoe-vetiver-10-ml.html</v>
      </c>
      <c r="K2500" s="5"/>
    </row>
    <row r="2501" spans="1:11" x14ac:dyDescent="0.25">
      <c r="A2501" s="10">
        <v>3260</v>
      </c>
      <c r="B2501" s="5" t="s">
        <v>6058</v>
      </c>
      <c r="C2501" s="5" t="s">
        <v>5198</v>
      </c>
      <c r="D2501" s="5" t="str">
        <f>HYPERLINK(I2501, C2501)</f>
        <v>ARS Масло эфирное натуральное Вербена 10 мл</v>
      </c>
      <c r="E2501" s="5" t="s">
        <v>5098</v>
      </c>
      <c r="F2501" s="11" t="s">
        <v>6086</v>
      </c>
      <c r="G2501" s="6">
        <v>4029</v>
      </c>
      <c r="H2501" t="s">
        <v>5199</v>
      </c>
      <c r="I2501" t="str">
        <f>CONCATENATE("http://opt.sauna-shops.ru/567-14-aroma-ars/",A2501,"-",H2501,".html")</f>
        <v>http://opt.sauna-shops.ru/567-14-aroma-ars/3260-ars-maslo-efirnoe-naturalnoe-verbena-10-ml.html</v>
      </c>
      <c r="J2501" s="2" t="str">
        <f t="shared" si="57"/>
        <v>http://opt.sauna-shops.ru/567-14-aroma-ars/3260-ars-maslo-efirnoe-naturalnoe-verbena-10-ml.html</v>
      </c>
      <c r="K2501" s="5"/>
    </row>
    <row r="2502" spans="1:11" x14ac:dyDescent="0.25">
      <c r="A2502" s="10">
        <v>3261</v>
      </c>
      <c r="B2502" s="5" t="s">
        <v>6058</v>
      </c>
      <c r="C2502" s="5" t="s">
        <v>5200</v>
      </c>
      <c r="D2502" s="5" t="str">
        <f>HYPERLINK(I2502, C2502)</f>
        <v>ARS Масло эфирное натуральное Валериана 10 мл</v>
      </c>
      <c r="E2502" s="5" t="s">
        <v>5098</v>
      </c>
      <c r="F2502" s="11" t="s">
        <v>6233</v>
      </c>
      <c r="G2502" s="6">
        <v>4030</v>
      </c>
      <c r="H2502" t="s">
        <v>5201</v>
      </c>
      <c r="I2502" t="str">
        <f>CONCATENATE("http://opt.sauna-shops.ru/567-14-aroma-ars/",A2502,"-",H2502,".html")</f>
        <v>http://opt.sauna-shops.ru/567-14-aroma-ars/3261-ars-maslo-efirnoe-naturalnoe-valeriana-10-ml.html</v>
      </c>
      <c r="J2502" s="2" t="str">
        <f t="shared" si="57"/>
        <v>http://opt.sauna-shops.ru/567-14-aroma-ars/3261-ars-maslo-efirnoe-naturalnoe-valeriana-10-ml.html</v>
      </c>
      <c r="K2502" s="5"/>
    </row>
    <row r="2503" spans="1:11" x14ac:dyDescent="0.25">
      <c r="A2503" s="10">
        <v>3262</v>
      </c>
      <c r="B2503" s="5" t="s">
        <v>6058</v>
      </c>
      <c r="C2503" s="5" t="s">
        <v>5202</v>
      </c>
      <c r="D2503" s="5" t="str">
        <f>HYPERLINK(I2503, C2503)</f>
        <v>ARS Масло эфирное натуральное Бигарадия 10 мл</v>
      </c>
      <c r="E2503" s="5" t="s">
        <v>5098</v>
      </c>
      <c r="F2503" s="11" t="s">
        <v>6067</v>
      </c>
      <c r="G2503" s="6">
        <v>4031</v>
      </c>
      <c r="H2503" t="s">
        <v>5203</v>
      </c>
      <c r="I2503" t="str">
        <f>CONCATENATE("http://opt.sauna-shops.ru/567-14-aroma-ars/",A2503,"-",H2503,".html")</f>
        <v>http://opt.sauna-shops.ru/567-14-aroma-ars/3262-ars-maslo-efirnoe-naturalnoe-bigaradiya-10-ml.html</v>
      </c>
      <c r="J2503" s="2" t="str">
        <f t="shared" si="57"/>
        <v>http://opt.sauna-shops.ru/567-14-aroma-ars/3262-ars-maslo-efirnoe-naturalnoe-bigaradiya-10-ml.html</v>
      </c>
      <c r="K2503" s="5"/>
    </row>
    <row r="2504" spans="1:11" x14ac:dyDescent="0.25">
      <c r="A2504" s="10">
        <v>3263</v>
      </c>
      <c r="B2504" s="5" t="s">
        <v>6058</v>
      </c>
      <c r="C2504" s="5" t="s">
        <v>5204</v>
      </c>
      <c r="D2504" s="5" t="str">
        <f>HYPERLINK(I2504, C2504)</f>
        <v>ARS Масло эфирное натуральное Бергамот 10 мл</v>
      </c>
      <c r="E2504" s="5" t="s">
        <v>5098</v>
      </c>
      <c r="F2504" s="11" t="s">
        <v>6098</v>
      </c>
      <c r="G2504" s="6">
        <v>4032</v>
      </c>
      <c r="H2504" t="s">
        <v>5205</v>
      </c>
      <c r="I2504" t="str">
        <f>CONCATENATE("http://opt.sauna-shops.ru/567-14-aroma-ars/",A2504,"-",H2504,".html")</f>
        <v>http://opt.sauna-shops.ru/567-14-aroma-ars/3263-ars-maslo-efirnoe-naturalnoe-bergamot-10-ml.html</v>
      </c>
      <c r="J2504" s="2" t="str">
        <f t="shared" si="57"/>
        <v>http://opt.sauna-shops.ru/567-14-aroma-ars/3263-ars-maslo-efirnoe-naturalnoe-bergamot-10-ml.html</v>
      </c>
      <c r="K2504" s="5"/>
    </row>
    <row r="2505" spans="1:11" x14ac:dyDescent="0.25">
      <c r="A2505" s="10">
        <v>3264</v>
      </c>
      <c r="B2505" s="5" t="s">
        <v>6058</v>
      </c>
      <c r="C2505" s="5" t="s">
        <v>5206</v>
      </c>
      <c r="D2505" s="5" t="str">
        <f>HYPERLINK(I2505, C2505)</f>
        <v>ARS Масло эфирное натуральное Бархатцы 10мл</v>
      </c>
      <c r="E2505" s="5" t="s">
        <v>5098</v>
      </c>
      <c r="F2505" s="11" t="s">
        <v>6067</v>
      </c>
      <c r="G2505" s="6">
        <v>4033</v>
      </c>
      <c r="H2505" t="s">
        <v>5207</v>
      </c>
      <c r="I2505" t="str">
        <f>CONCATENATE("http://opt.sauna-shops.ru/567-14-aroma-ars/",A2505,"-",H2505,".html")</f>
        <v>http://opt.sauna-shops.ru/567-14-aroma-ars/3264-ars-maslo-efirnoe-naturalnoe-barkhatcy-10ml.html</v>
      </c>
      <c r="J2505" s="2" t="str">
        <f t="shared" si="57"/>
        <v>http://opt.sauna-shops.ru/567-14-aroma-ars/3264-ars-maslo-efirnoe-naturalnoe-barkhatcy-10ml.html</v>
      </c>
      <c r="K2505" s="5"/>
    </row>
    <row r="2506" spans="1:11" x14ac:dyDescent="0.25">
      <c r="A2506" s="10">
        <v>3265</v>
      </c>
      <c r="B2506" s="5" t="s">
        <v>6058</v>
      </c>
      <c r="C2506" s="5" t="s">
        <v>5208</v>
      </c>
      <c r="D2506" s="5" t="str">
        <f>HYPERLINK(I2506, C2506)</f>
        <v>ARS Масло эфирное натуральное Анис 10 мл</v>
      </c>
      <c r="E2506" s="5" t="s">
        <v>5098</v>
      </c>
      <c r="F2506" s="11" t="s">
        <v>6160</v>
      </c>
      <c r="G2506" s="6">
        <v>4034</v>
      </c>
      <c r="H2506" t="s">
        <v>5209</v>
      </c>
      <c r="I2506" t="str">
        <f>CONCATENATE("http://opt.sauna-shops.ru/567-14-aroma-ars/",A2506,"-",H2506,".html")</f>
        <v>http://opt.sauna-shops.ru/567-14-aroma-ars/3265-ars-maslo-efirnoe-naturalnoe-anis-10-ml.html</v>
      </c>
      <c r="J2506" s="2" t="str">
        <f t="shared" si="57"/>
        <v>http://opt.sauna-shops.ru/567-14-aroma-ars/3265-ars-maslo-efirnoe-naturalnoe-anis-10-ml.html</v>
      </c>
      <c r="K2506" s="5"/>
    </row>
    <row r="2507" spans="1:11" x14ac:dyDescent="0.25">
      <c r="A2507" s="10">
        <v>3266</v>
      </c>
      <c r="B2507" s="5" t="s">
        <v>6058</v>
      </c>
      <c r="C2507" s="5" t="s">
        <v>5210</v>
      </c>
      <c r="D2507" s="5" t="str">
        <f>HYPERLINK(I2507, C2507)</f>
        <v>ARS Масло эфирное натуральное Апельсин 10 мл</v>
      </c>
      <c r="E2507" s="5" t="s">
        <v>5098</v>
      </c>
      <c r="F2507" s="11" t="s">
        <v>6110</v>
      </c>
      <c r="G2507" s="6">
        <v>4035</v>
      </c>
      <c r="H2507" t="s">
        <v>5211</v>
      </c>
      <c r="I2507" t="str">
        <f>CONCATENATE("http://opt.sauna-shops.ru/567-14-aroma-ars/",A2507,"-",H2507,".html")</f>
        <v>http://opt.sauna-shops.ru/567-14-aroma-ars/3266-ars-maslo-efirnoe-naturalnoe-apelsin-10-ml.html</v>
      </c>
      <c r="J2507" s="2" t="str">
        <f t="shared" si="57"/>
        <v>http://opt.sauna-shops.ru/567-14-aroma-ars/3266-ars-maslo-efirnoe-naturalnoe-apelsin-10-ml.html</v>
      </c>
      <c r="K2507" s="5"/>
    </row>
    <row r="2508" spans="1:11" x14ac:dyDescent="0.25">
      <c r="A2508" s="10">
        <v>3267</v>
      </c>
      <c r="B2508" s="5" t="s">
        <v>6058</v>
      </c>
      <c r="C2508" s="5" t="s">
        <v>5212</v>
      </c>
      <c r="D2508" s="5" t="str">
        <f>HYPERLINK(I2508, C2508)</f>
        <v>ARS Масло эфирное натуральное 10 мл Базилик 10 мл</v>
      </c>
      <c r="E2508" s="5" t="s">
        <v>5098</v>
      </c>
      <c r="F2508" s="11" t="s">
        <v>6095</v>
      </c>
      <c r="G2508" s="6">
        <v>4036</v>
      </c>
      <c r="H2508" t="s">
        <v>5213</v>
      </c>
      <c r="I2508" t="str">
        <f>CONCATENATE("http://opt.sauna-shops.ru/567-14-aroma-ars/",A2508,"-",H2508,".html")</f>
        <v>http://opt.sauna-shops.ru/567-14-aroma-ars/3267-ars-maslo-efirnoe-naturalnoe-10-ml-bazilik-10-ml.html</v>
      </c>
      <c r="J2508" s="2" t="str">
        <f t="shared" si="57"/>
        <v>http://opt.sauna-shops.ru/567-14-aroma-ars/3267-ars-maslo-efirnoe-naturalnoe-10-ml-bazilik-10-ml.html</v>
      </c>
      <c r="K2508" s="5"/>
    </row>
    <row r="2509" spans="1:11" x14ac:dyDescent="0.25">
      <c r="A2509" s="10">
        <v>3268</v>
      </c>
      <c r="B2509" s="5" t="s">
        <v>6058</v>
      </c>
      <c r="C2509" s="5" t="s">
        <v>5214</v>
      </c>
      <c r="D2509" s="5" t="str">
        <f>HYPERLINK(I2509, C2509)</f>
        <v>ARS Масло эфирное натуральное  Мелисса 10 мл</v>
      </c>
      <c r="E2509" s="5" t="s">
        <v>5098</v>
      </c>
      <c r="F2509" s="11" t="s">
        <v>6095</v>
      </c>
      <c r="G2509" s="6">
        <v>4037</v>
      </c>
      <c r="H2509" t="s">
        <v>5215</v>
      </c>
      <c r="I2509" t="str">
        <f>CONCATENATE("http://opt.sauna-shops.ru/567-14-aroma-ars/",A2509,"-",H2509,".html")</f>
        <v>http://opt.sauna-shops.ru/567-14-aroma-ars/3268-ars-maslo-efirnoe-naturalnoe-melissa-10-ml.html</v>
      </c>
      <c r="J2509" s="2" t="str">
        <f t="shared" si="57"/>
        <v>http://opt.sauna-shops.ru/567-14-aroma-ars/3268-ars-maslo-efirnoe-naturalnoe-melissa-10-ml.html</v>
      </c>
      <c r="K2509" s="5"/>
    </row>
    <row r="2510" spans="1:11" x14ac:dyDescent="0.25">
      <c r="A2510" s="10">
        <v>3269</v>
      </c>
      <c r="B2510" s="5" t="s">
        <v>6058</v>
      </c>
      <c r="C2510" s="5" t="s">
        <v>5216</v>
      </c>
      <c r="D2510" s="5" t="str">
        <f>HYPERLINK(I2510, C2510)</f>
        <v>ARS Масло эфирное натуральное Кедр 10 мл</v>
      </c>
      <c r="E2510" s="5" t="s">
        <v>5098</v>
      </c>
      <c r="F2510" s="11" t="s">
        <v>6095</v>
      </c>
      <c r="G2510" s="6">
        <v>4038</v>
      </c>
      <c r="H2510" t="s">
        <v>5217</v>
      </c>
      <c r="I2510" t="str">
        <f>CONCATENATE("http://opt.sauna-shops.ru/567-14-aroma-ars/",A2510,"-",H2510,".html")</f>
        <v>http://opt.sauna-shops.ru/567-14-aroma-ars/3269-ars-maslo-efirnoe-naturalnoe-kedr-10-ml.html</v>
      </c>
      <c r="J2510" s="2" t="str">
        <f t="shared" si="57"/>
        <v>http://opt.sauna-shops.ru/567-14-aroma-ars/3269-ars-maslo-efirnoe-naturalnoe-kedr-10-ml.html</v>
      </c>
      <c r="K2510" s="5"/>
    </row>
    <row r="2511" spans="1:11" x14ac:dyDescent="0.25">
      <c r="A2511" s="10">
        <v>3270</v>
      </c>
      <c r="B2511" s="5" t="s">
        <v>6058</v>
      </c>
      <c r="C2511" s="5" t="s">
        <v>5218</v>
      </c>
      <c r="D2511" s="5" t="str">
        <f>HYPERLINK(I2511, C2511)</f>
        <v>ARS Масло эфирное Лаванда натуральное  10 мл</v>
      </c>
      <c r="E2511" s="5" t="s">
        <v>5098</v>
      </c>
      <c r="F2511" s="11" t="s">
        <v>6096</v>
      </c>
      <c r="G2511" s="6">
        <v>4039</v>
      </c>
      <c r="H2511" t="s">
        <v>5219</v>
      </c>
      <c r="I2511" t="str">
        <f>CONCATENATE("http://opt.sauna-shops.ru/567-14-aroma-ars/",A2511,"-",H2511,".html")</f>
        <v>http://opt.sauna-shops.ru/567-14-aroma-ars/3270-ars-maslo-efirnoe-lavanda-naturalnoe-10-ml.html</v>
      </c>
      <c r="J2511" s="2" t="str">
        <f t="shared" si="57"/>
        <v>http://opt.sauna-shops.ru/567-14-aroma-ars/3270-ars-maslo-efirnoe-lavanda-naturalnoe-10-ml.html</v>
      </c>
      <c r="K2511" s="5"/>
    </row>
    <row r="2512" spans="1:11" x14ac:dyDescent="0.25">
      <c r="A2512" s="10">
        <v>3271</v>
      </c>
      <c r="B2512" s="5" t="s">
        <v>6058</v>
      </c>
      <c r="C2512" s="5" t="s">
        <v>5220</v>
      </c>
      <c r="D2512" s="5" t="str">
        <f>HYPERLINK(I2512, C2512)</f>
        <v>ARS Мало эфирное Лавр 10 мл</v>
      </c>
      <c r="E2512" s="5" t="s">
        <v>5098</v>
      </c>
      <c r="F2512" s="11" t="s">
        <v>6095</v>
      </c>
      <c r="G2512" s="6">
        <v>4040</v>
      </c>
      <c r="H2512" t="s">
        <v>5221</v>
      </c>
      <c r="I2512" t="str">
        <f>CONCATENATE("http://opt.sauna-shops.ru/567-14-aroma-ars/",A2512,"-",H2512,".html")</f>
        <v>http://opt.sauna-shops.ru/567-14-aroma-ars/3271-ars-malo-efirnoe-lavr-10-ml.html</v>
      </c>
      <c r="J2512" s="2" t="str">
        <f t="shared" si="57"/>
        <v>http://opt.sauna-shops.ru/567-14-aroma-ars/3271-ars-malo-efirnoe-lavr-10-ml.html</v>
      </c>
      <c r="K2512" s="5"/>
    </row>
    <row r="2513" spans="1:11" x14ac:dyDescent="0.25">
      <c r="A2513" s="10">
        <v>3272</v>
      </c>
      <c r="B2513" s="5" t="s">
        <v>6058</v>
      </c>
      <c r="C2513" s="5" t="s">
        <v>5222</v>
      </c>
      <c r="D2513" s="5" t="str">
        <f>HYPERLINK(I2513, C2513)</f>
        <v>ARS Смесь натуральных масел Против воспаления ( лаванда и роза) 100 мл с дозатором</v>
      </c>
      <c r="E2513" s="5" t="s">
        <v>5098</v>
      </c>
      <c r="F2513" s="11" t="s">
        <v>6158</v>
      </c>
      <c r="G2513" s="6">
        <v>4041</v>
      </c>
      <c r="H2513" t="s">
        <v>5223</v>
      </c>
      <c r="I2513" t="str">
        <f>CONCATENATE("http://opt.sauna-shops.ru/567-14-aroma-ars/",A2513,"-",H2513,".html")</f>
        <v>http://opt.sauna-shops.ru/567-14-aroma-ars/3272-ars-smes-naturalnykh-masel-protiv-vospaleniya-lavanda-i-roza-100-ml-s-dozatorom.html</v>
      </c>
      <c r="J2513" s="2" t="str">
        <f t="shared" si="57"/>
        <v>http://opt.sauna-shops.ru/567-14-aroma-ars/3272-ars-smes-naturalnykh-masel-protiv-vospaleniya-lavanda-i-roza-100-ml-s-dozatorom.html</v>
      </c>
      <c r="K2513" s="5"/>
    </row>
    <row r="2514" spans="1:11" x14ac:dyDescent="0.25">
      <c r="A2514" s="10">
        <v>3273</v>
      </c>
      <c r="B2514" s="5" t="s">
        <v>6058</v>
      </c>
      <c r="C2514" s="5" t="s">
        <v>5224</v>
      </c>
      <c r="D2514" s="5" t="str">
        <f>HYPERLINK(I2514, C2514)</f>
        <v>ARS Смесь натуральных масел После загара ( мята перечная) 100 мл с дозатором</v>
      </c>
      <c r="E2514" s="5" t="s">
        <v>5098</v>
      </c>
      <c r="F2514" s="11" t="s">
        <v>6086</v>
      </c>
      <c r="G2514" s="6">
        <v>4042</v>
      </c>
      <c r="H2514" t="s">
        <v>5225</v>
      </c>
      <c r="I2514" t="str">
        <f>CONCATENATE("http://opt.sauna-shops.ru/567-14-aroma-ars/",A2514,"-",H2514,".html")</f>
        <v>http://opt.sauna-shops.ru/567-14-aroma-ars/3273-ars-smes-naturalnykh-masel-posle-zagara-myata-perechnaya-100-ml-s-dozatorom.html</v>
      </c>
      <c r="J2514" s="2" t="str">
        <f t="shared" si="57"/>
        <v>http://opt.sauna-shops.ru/567-14-aroma-ars/3273-ars-smes-naturalnykh-masel-posle-zagara-myata-perechnaya-100-ml-s-dozatorom.html</v>
      </c>
      <c r="K2514" s="5"/>
    </row>
    <row r="2515" spans="1:11" x14ac:dyDescent="0.25">
      <c r="A2515" s="10">
        <v>3274</v>
      </c>
      <c r="B2515" s="5" t="s">
        <v>6058</v>
      </c>
      <c r="C2515" s="5" t="s">
        <v>5226</v>
      </c>
      <c r="D2515" s="5" t="str">
        <f>HYPERLINK(I2515, C2515)</f>
        <v>ARS Смесь натуральных масел После бритья (Мята и розмарин) с дозатором 100 мл</v>
      </c>
      <c r="E2515" s="5" t="s">
        <v>5098</v>
      </c>
      <c r="F2515" s="11" t="s">
        <v>6087</v>
      </c>
      <c r="G2515" s="6">
        <v>9801</v>
      </c>
      <c r="H2515" t="s">
        <v>5227</v>
      </c>
      <c r="I2515" t="str">
        <f>CONCATENATE("http://opt.sauna-shops.ru/567-14-aroma-ars/",A2515,"-",H2515,".html")</f>
        <v>http://opt.sauna-shops.ru/567-14-aroma-ars/3274-ars-smes-naturalnykh-masel-posle-britya-myata-i-rozmarin-s-dozatorom-100-ml.html</v>
      </c>
      <c r="J2515" s="2" t="str">
        <f t="shared" si="57"/>
        <v>http://opt.sauna-shops.ru/567-14-aroma-ars/3274-ars-smes-naturalnykh-masel-posle-britya-myata-i-rozmarin-s-dozatorom-100-ml.html</v>
      </c>
      <c r="K2515" s="5"/>
    </row>
    <row r="2516" spans="1:11" x14ac:dyDescent="0.25">
      <c r="A2516" s="10">
        <v>3275</v>
      </c>
      <c r="B2516" s="5" t="s">
        <v>6058</v>
      </c>
      <c r="C2516" s="5" t="s">
        <v>5228</v>
      </c>
      <c r="D2516" s="5" t="str">
        <f>HYPERLINK(I2516, C2516)</f>
        <v>ARS Смесь натуральных масел для ног  ( мята и чайное дерево) 100 мл с дозатором</v>
      </c>
      <c r="E2516" s="5" t="s">
        <v>5098</v>
      </c>
      <c r="F2516" s="11" t="s">
        <v>6079</v>
      </c>
      <c r="G2516" s="6">
        <v>4043</v>
      </c>
      <c r="H2516" t="s">
        <v>5229</v>
      </c>
      <c r="I2516" t="str">
        <f>CONCATENATE("http://opt.sauna-shops.ru/567-14-aroma-ars/",A2516,"-",H2516,".html")</f>
        <v>http://opt.sauna-shops.ru/567-14-aroma-ars/3275-ars-smes-naturalnykh-masel-dlya-nog-myata-i-chajnoe-derevo-100-ml-s-dozatorom.html</v>
      </c>
      <c r="J2516" s="2" t="str">
        <f t="shared" si="57"/>
        <v>http://opt.sauna-shops.ru/567-14-aroma-ars/3275-ars-smes-naturalnykh-masel-dlya-nog-myata-i-chajnoe-derevo-100-ml-s-dozatorom.html</v>
      </c>
      <c r="K2516" s="5"/>
    </row>
    <row r="2517" spans="1:11" x14ac:dyDescent="0.25">
      <c r="A2517" s="10">
        <v>3276</v>
      </c>
      <c r="B2517" s="5" t="s">
        <v>6058</v>
      </c>
      <c r="C2517" s="5" t="s">
        <v>5230</v>
      </c>
      <c r="D2517" s="5" t="str">
        <f>HYPERLINK(I2517, C2517)</f>
        <v>ARS Смесь масел для ухода за сухой кожей лица ( с дозатором) 100 мл</v>
      </c>
      <c r="E2517" s="5" t="s">
        <v>5098</v>
      </c>
      <c r="F2517" s="11" t="s">
        <v>6104</v>
      </c>
      <c r="G2517" s="6">
        <v>4044</v>
      </c>
      <c r="H2517" t="s">
        <v>5231</v>
      </c>
      <c r="I2517" t="str">
        <f>CONCATENATE("http://opt.sauna-shops.ru/567-14-aroma-ars/",A2517,"-",H2517,".html")</f>
        <v>http://opt.sauna-shops.ru/567-14-aroma-ars/3276-ars-smes-masel-dlya-ukhoda-za-sukhoj-kozhej-lica-s-dozatorom-100-ml.html</v>
      </c>
      <c r="J2517" s="2" t="str">
        <f t="shared" si="57"/>
        <v>http://opt.sauna-shops.ru/567-14-aroma-ars/3276-ars-smes-masel-dlya-ukhoda-za-sukhoj-kozhej-lica-s-dozatorom-100-ml.html</v>
      </c>
      <c r="K2517" s="5"/>
    </row>
    <row r="2518" spans="1:11" x14ac:dyDescent="0.25">
      <c r="A2518" s="10">
        <v>3277</v>
      </c>
      <c r="B2518" s="5" t="s">
        <v>6058</v>
      </c>
      <c r="C2518" s="5" t="s">
        <v>5232</v>
      </c>
      <c r="D2518" s="5" t="str">
        <f>HYPERLINK(I2518, C2518)</f>
        <v>ARS Смесь масел для ухода за жирной кожей лица ( с дозатором) 100 мл</v>
      </c>
      <c r="E2518" s="5" t="s">
        <v>5098</v>
      </c>
      <c r="F2518" s="11" t="s">
        <v>6099</v>
      </c>
      <c r="G2518" s="6">
        <v>4045</v>
      </c>
      <c r="H2518" t="s">
        <v>5233</v>
      </c>
      <c r="I2518" t="str">
        <f>CONCATENATE("http://opt.sauna-shops.ru/567-14-aroma-ars/",A2518,"-",H2518,".html")</f>
        <v>http://opt.sauna-shops.ru/567-14-aroma-ars/3277-ars-smes-masel-dlya-ukhoda-za-zhirnoj-kozhej-lica-s-dozatorom-100-ml.html</v>
      </c>
      <c r="J2518" s="2" t="str">
        <f t="shared" si="57"/>
        <v>http://opt.sauna-shops.ru/567-14-aroma-ars/3277-ars-smes-masel-dlya-ukhoda-za-zhirnoj-kozhej-lica-s-dozatorom-100-ml.html</v>
      </c>
      <c r="K2518" s="5"/>
    </row>
    <row r="2519" spans="1:11" x14ac:dyDescent="0.25">
      <c r="A2519" s="10">
        <v>3278</v>
      </c>
      <c r="B2519" s="5" t="s">
        <v>6058</v>
      </c>
      <c r="C2519" s="5" t="s">
        <v>5234</v>
      </c>
      <c r="D2519" s="5" t="str">
        <f>HYPERLINK(I2519, C2519)</f>
        <v>ARS Смесь масел для ног (Мята и чайное дерево) с дозатором 100 мл</v>
      </c>
      <c r="E2519" s="5" t="s">
        <v>5098</v>
      </c>
      <c r="F2519" s="11" t="s">
        <v>6079</v>
      </c>
      <c r="G2519" s="6">
        <v>4046</v>
      </c>
      <c r="H2519" t="s">
        <v>5235</v>
      </c>
      <c r="I2519" t="str">
        <f>CONCATENATE("http://opt.sauna-shops.ru/567-14-aroma-ars/",A2519,"-",H2519,".html")</f>
        <v>http://opt.sauna-shops.ru/567-14-aroma-ars/3278-ars-smes-masel-dlya-nog-myata-i-chajnoe-derevo-s-dozatorom-100-ml.html</v>
      </c>
      <c r="J2519" s="2" t="str">
        <f t="shared" si="57"/>
        <v>http://opt.sauna-shops.ru/567-14-aroma-ars/3278-ars-smes-masel-dlya-nog-myata-i-chajnoe-derevo-s-dozatorom-100-ml.html</v>
      </c>
      <c r="K2519" s="5"/>
    </row>
    <row r="2520" spans="1:11" x14ac:dyDescent="0.25">
      <c r="A2520" s="10">
        <v>3279</v>
      </c>
      <c r="B2520" s="5" t="s">
        <v>6058</v>
      </c>
      <c r="C2520" s="5" t="s">
        <v>5236</v>
      </c>
      <c r="D2520" s="5" t="str">
        <f>HYPERLINK(I2520, C2520)</f>
        <v>ARS Смесь масел для лица ( Иланг - иланг и розовое дерево) с дозатором 100 мл</v>
      </c>
      <c r="E2520" s="5" t="s">
        <v>5098</v>
      </c>
      <c r="F2520" s="11" t="s">
        <v>6234</v>
      </c>
      <c r="G2520" s="6">
        <v>4047</v>
      </c>
      <c r="H2520" t="s">
        <v>5237</v>
      </c>
      <c r="I2520" t="str">
        <f>CONCATENATE("http://opt.sauna-shops.ru/567-14-aroma-ars/",A2520,"-",H2520,".html")</f>
        <v>http://opt.sauna-shops.ru/567-14-aroma-ars/3279-ars-smes-masel-dlya-lica-ilang-ilang-i-rozovoe-derevo-s-dozatorom-100-ml.html</v>
      </c>
      <c r="J2520" s="2" t="str">
        <f t="shared" si="57"/>
        <v>http://opt.sauna-shops.ru/567-14-aroma-ars/3279-ars-smes-masel-dlya-lica-ilang-ilang-i-rozovoe-derevo-s-dozatorom-100-ml.html</v>
      </c>
      <c r="K2520" s="5"/>
    </row>
    <row r="2521" spans="1:11" x14ac:dyDescent="0.25">
      <c r="A2521" s="10">
        <v>3280</v>
      </c>
      <c r="B2521" s="5" t="s">
        <v>6058</v>
      </c>
      <c r="C2521" s="5" t="s">
        <v>5238</v>
      </c>
      <c r="D2521" s="5" t="str">
        <f>HYPERLINK(I2521, C2521)</f>
        <v>ARS Смесь Масел для загара (Иланг - иланг и лаванда) с дозатором 100 мл</v>
      </c>
      <c r="E2521" s="5" t="s">
        <v>5098</v>
      </c>
      <c r="F2521" s="11" t="s">
        <v>6078</v>
      </c>
      <c r="G2521" s="6">
        <v>4048</v>
      </c>
      <c r="H2521" t="s">
        <v>5239</v>
      </c>
      <c r="I2521" t="str">
        <f>CONCATENATE("http://opt.sauna-shops.ru/567-14-aroma-ars/",A2521,"-",H2521,".html")</f>
        <v>http://opt.sauna-shops.ru/567-14-aroma-ars/3280-ars-smes-masel-dlya-zagara-ilang-ilang-i-lavanda-s-dozatorom-100-ml.html</v>
      </c>
      <c r="J2521" s="2" t="str">
        <f t="shared" si="57"/>
        <v>http://opt.sauna-shops.ru/567-14-aroma-ars/3280-ars-smes-masel-dlya-zagara-ilang-ilang-i-lavanda-s-dozatorom-100-ml.html</v>
      </c>
      <c r="K2521" s="5"/>
    </row>
    <row r="2522" spans="1:11" x14ac:dyDescent="0.25">
      <c r="A2522" s="10">
        <v>3281</v>
      </c>
      <c r="B2522" s="5" t="s">
        <v>6058</v>
      </c>
      <c r="C2522" s="5" t="s">
        <v>5240</v>
      </c>
      <c r="D2522" s="5" t="str">
        <f>HYPERLINK(I2522, C2522)</f>
        <v>ARS Смесь масел  для ухода за зрелой кожей лица ( с дозатором) 100 мл</v>
      </c>
      <c r="E2522" s="5" t="s">
        <v>5098</v>
      </c>
      <c r="F2522" s="11" t="s">
        <v>6235</v>
      </c>
      <c r="G2522" s="6">
        <v>4048</v>
      </c>
      <c r="H2522" t="s">
        <v>5241</v>
      </c>
      <c r="I2522" t="str">
        <f>CONCATENATE("http://opt.sauna-shops.ru/567-14-aroma-ars/",A2522,"-",H2522,".html")</f>
        <v>http://opt.sauna-shops.ru/567-14-aroma-ars/3281-ars-smes-masel-dlya-ukhoda-za-zreloj-kozhej-lica-s-dozatorom-100-ml.html</v>
      </c>
      <c r="J2522" s="2" t="str">
        <f t="shared" si="57"/>
        <v>http://opt.sauna-shops.ru/567-14-aroma-ars/3281-ars-smes-masel-dlya-ukhoda-za-zreloj-kozhej-lica-s-dozatorom-100-ml.html</v>
      </c>
      <c r="K2522" s="5"/>
    </row>
    <row r="2523" spans="1:11" x14ac:dyDescent="0.25">
      <c r="A2523" s="10">
        <v>3282</v>
      </c>
      <c r="B2523" s="5" t="s">
        <v>6058</v>
      </c>
      <c r="C2523" s="5" t="s">
        <v>5242</v>
      </c>
      <c r="D2523" s="5" t="str">
        <f>HYPERLINK(I2523, C2523)</f>
        <v>ARS Смесь  для  волос Иланг - иланг и розовое дерево  ( дозатором) 100 мл</v>
      </c>
      <c r="E2523" s="5" t="s">
        <v>5098</v>
      </c>
      <c r="F2523" s="11" t="s">
        <v>6143</v>
      </c>
      <c r="G2523" s="6">
        <v>4049</v>
      </c>
      <c r="H2523" t="s">
        <v>5243</v>
      </c>
      <c r="I2523" t="str">
        <f>CONCATENATE("http://opt.sauna-shops.ru/567-14-aroma-ars/",A2523,"-",H2523,".html")</f>
        <v>http://opt.sauna-shops.ru/567-14-aroma-ars/3282-ars-smes-dlya-volos-ilang-ilang-i-rozovoe-derevo-dozatorom-100-ml.html</v>
      </c>
      <c r="J2523" s="2" t="str">
        <f t="shared" si="57"/>
        <v>http://opt.sauna-shops.ru/567-14-aroma-ars/3282-ars-smes-dlya-volos-ilang-ilang-i-rozovoe-derevo-dozatorom-100-ml.html</v>
      </c>
      <c r="K2523" s="5"/>
    </row>
    <row r="2524" spans="1:11" x14ac:dyDescent="0.25">
      <c r="A2524" s="10">
        <v>3283</v>
      </c>
      <c r="B2524" s="5" t="s">
        <v>6058</v>
      </c>
      <c r="C2524" s="5" t="s">
        <v>5244</v>
      </c>
      <c r="D2524" s="5" t="str">
        <f>HYPERLINK(I2524, C2524)</f>
        <v>ARS Скраб кофейный антицеллюлитный 250 г</v>
      </c>
      <c r="E2524" s="5" t="s">
        <v>5098</v>
      </c>
      <c r="F2524" s="11" t="s">
        <v>6102</v>
      </c>
      <c r="G2524" s="6">
        <v>4050</v>
      </c>
      <c r="H2524" t="s">
        <v>5245</v>
      </c>
      <c r="I2524" t="str">
        <f>CONCATENATE("http://opt.sauna-shops.ru/567-14-aroma-ars/",A2524,"-",H2524,".html")</f>
        <v>http://opt.sauna-shops.ru/567-14-aroma-ars/3283-ars-skrab-kofejnyj-anticellyulitnyj-250-g.html</v>
      </c>
      <c r="J2524" s="2" t="str">
        <f t="shared" si="57"/>
        <v>http://opt.sauna-shops.ru/567-14-aroma-ars/3283-ars-skrab-kofejnyj-anticellyulitnyj-250-g.html</v>
      </c>
      <c r="K2524" s="5"/>
    </row>
    <row r="2525" spans="1:11" x14ac:dyDescent="0.25">
      <c r="A2525" s="10">
        <v>3284</v>
      </c>
      <c r="B2525" s="5" t="s">
        <v>6058</v>
      </c>
      <c r="C2525" s="5" t="s">
        <v>5246</v>
      </c>
      <c r="D2525" s="5" t="str">
        <f>HYPERLINK(I2525, C2525)</f>
        <v>ARS Скраб для тела Ладан и Роза 250 г.</v>
      </c>
      <c r="E2525" s="5" t="s">
        <v>5098</v>
      </c>
      <c r="F2525" s="11" t="s">
        <v>6119</v>
      </c>
      <c r="G2525" s="6">
        <v>4051</v>
      </c>
      <c r="H2525" t="s">
        <v>5247</v>
      </c>
      <c r="I2525" t="str">
        <f>CONCATENATE("http://opt.sauna-shops.ru/567-14-aroma-ars/",A2525,"-",H2525,".html")</f>
        <v>http://opt.sauna-shops.ru/567-14-aroma-ars/3284-ars-skrab-dlya-tela-ladan-i-roza-250-g.html</v>
      </c>
      <c r="J2525" s="2" t="str">
        <f t="shared" si="57"/>
        <v>http://opt.sauna-shops.ru/567-14-aroma-ars/3284-ars-skrab-dlya-tela-ladan-i-roza-250-g.html</v>
      </c>
      <c r="K2525" s="5"/>
    </row>
    <row r="2526" spans="1:11" x14ac:dyDescent="0.25">
      <c r="A2526" s="10">
        <v>3285</v>
      </c>
      <c r="B2526" s="5" t="s">
        <v>6058</v>
      </c>
      <c r="C2526" s="5" t="s">
        <v>5248</v>
      </c>
      <c r="D2526" s="5" t="str">
        <f>HYPERLINK(I2526, C2526)</f>
        <v>ARS Розовая вода 350 мл</v>
      </c>
      <c r="E2526" s="5" t="s">
        <v>5098</v>
      </c>
      <c r="F2526" s="11" t="s">
        <v>6236</v>
      </c>
      <c r="G2526" s="6">
        <v>4052</v>
      </c>
      <c r="H2526" t="s">
        <v>5249</v>
      </c>
      <c r="I2526" t="str">
        <f>CONCATENATE("http://opt.sauna-shops.ru/567-14-aroma-ars/",A2526,"-",H2526,".html")</f>
        <v>http://opt.sauna-shops.ru/567-14-aroma-ars/3285-ars-rozovaya-voda-350-ml.html</v>
      </c>
      <c r="J2526" s="2" t="str">
        <f t="shared" si="57"/>
        <v>http://opt.sauna-shops.ru/567-14-aroma-ars/3285-ars-rozovaya-voda-350-ml.html</v>
      </c>
      <c r="K2526" s="5"/>
    </row>
    <row r="2527" spans="1:11" x14ac:dyDescent="0.25">
      <c r="A2527" s="10">
        <v>3286</v>
      </c>
      <c r="B2527" s="5" t="s">
        <v>6058</v>
      </c>
      <c r="C2527" s="5" t="s">
        <v>5250</v>
      </c>
      <c r="D2527" s="5" t="str">
        <f>HYPERLINK(I2527, C2527)</f>
        <v>ARS Розовая вода 200 мл</v>
      </c>
      <c r="E2527" s="5" t="s">
        <v>5098</v>
      </c>
      <c r="F2527" s="11" t="s">
        <v>6099</v>
      </c>
      <c r="G2527" s="6">
        <v>4053</v>
      </c>
      <c r="H2527" t="s">
        <v>5251</v>
      </c>
      <c r="I2527" t="str">
        <f>CONCATENATE("http://opt.sauna-shops.ru/567-14-aroma-ars/",A2527,"-",H2527,".html")</f>
        <v>http://opt.sauna-shops.ru/567-14-aroma-ars/3286-ars-rozovaya-voda-200-ml.html</v>
      </c>
      <c r="J2527" s="2" t="str">
        <f t="shared" si="57"/>
        <v>http://opt.sauna-shops.ru/567-14-aroma-ars/3286-ars-rozovaya-voda-200-ml.html</v>
      </c>
      <c r="K2527" s="5"/>
    </row>
    <row r="2528" spans="1:11" x14ac:dyDescent="0.25">
      <c r="A2528" s="10">
        <v>3287</v>
      </c>
      <c r="B2528" s="5" t="s">
        <v>6058</v>
      </c>
      <c r="C2528" s="5" t="s">
        <v>5252</v>
      </c>
      <c r="D2528" s="5" t="str">
        <f>HYPERLINK(I2528, C2528)</f>
        <v>ARS Натуральное масло от укусов насекомых ( лаванла, мелисса и гвоздика)  100мл с дозатором</v>
      </c>
      <c r="E2528" s="5" t="s">
        <v>5098</v>
      </c>
      <c r="F2528" s="11" t="s">
        <v>6069</v>
      </c>
      <c r="G2528" s="6">
        <v>4054</v>
      </c>
      <c r="H2528" t="s">
        <v>5253</v>
      </c>
      <c r="I2528" t="str">
        <f>CONCATENATE("http://opt.sauna-shops.ru/567-14-aroma-ars/",A2528,"-",H2528,".html")</f>
        <v>http://opt.sauna-shops.ru/567-14-aroma-ars/3287-ars-naturalnoe-maslo-ot-ukusov-nasekomykh-lavanla-melissa-i-gvozdika-100ml-s-dozatorom.html</v>
      </c>
      <c r="J2528" s="2" t="str">
        <f t="shared" si="57"/>
        <v>http://opt.sauna-shops.ru/567-14-aroma-ars/3287-ars-naturalnoe-maslo-ot-ukusov-nasekomykh-lavanla-melissa-i-gvozdika-100ml-s-dozatorom.html</v>
      </c>
      <c r="K2528" s="5"/>
    </row>
    <row r="2529" spans="1:11" x14ac:dyDescent="0.25">
      <c r="A2529" s="10">
        <v>3288</v>
      </c>
      <c r="B2529" s="5" t="s">
        <v>6058</v>
      </c>
      <c r="C2529" s="5" t="s">
        <v>5254</v>
      </c>
      <c r="D2529" s="5" t="str">
        <f>HYPERLINK(I2529, C2529)</f>
        <v>ARS Натуральная соль мертвого моря  для ванн ( Иорданская) банка 300 г.</v>
      </c>
      <c r="E2529" s="5" t="s">
        <v>5098</v>
      </c>
      <c r="F2529" s="11" t="s">
        <v>6165</v>
      </c>
      <c r="G2529" s="6">
        <v>4055</v>
      </c>
      <c r="H2529" t="s">
        <v>5255</v>
      </c>
      <c r="I2529" t="str">
        <f>CONCATENATE("http://opt.sauna-shops.ru/567-14-aroma-ars/",A2529,"-",H2529,".html")</f>
        <v>http://opt.sauna-shops.ru/567-14-aroma-ars/3288-ars-naturalnaya-sol-mertvogo-morya-dlya-vann-iordanskaya-banka-300-g.html</v>
      </c>
      <c r="J2529" s="2" t="str">
        <f t="shared" si="57"/>
        <v>http://opt.sauna-shops.ru/567-14-aroma-ars/3288-ars-naturalnaya-sol-mertvogo-morya-dlya-vann-iordanskaya-banka-300-g.html</v>
      </c>
      <c r="K2529" s="5"/>
    </row>
    <row r="2530" spans="1:11" x14ac:dyDescent="0.25">
      <c r="A2530" s="10">
        <v>3289</v>
      </c>
      <c r="B2530" s="5" t="s">
        <v>6058</v>
      </c>
      <c r="C2530" s="5" t="s">
        <v>5256</v>
      </c>
      <c r="D2530" s="5" t="str">
        <f>HYPERLINK(I2530, C2530)</f>
        <v>ARS Натуральная  соль для ванны Сакская Розовая 300г. банка</v>
      </c>
      <c r="E2530" s="5" t="s">
        <v>5098</v>
      </c>
      <c r="F2530" s="11" t="s">
        <v>6080</v>
      </c>
      <c r="G2530" s="6">
        <v>4056</v>
      </c>
      <c r="H2530" t="s">
        <v>5257</v>
      </c>
      <c r="I2530" t="str">
        <f>CONCATENATE("http://opt.sauna-shops.ru/567-14-aroma-ars/",A2530,"-",H2530,".html")</f>
        <v>http://opt.sauna-shops.ru/567-14-aroma-ars/3289-ars-naturalnaya-sol-dlya-vanny-sakskaya-rozovaya-300g-banka.html</v>
      </c>
      <c r="J2530" s="2" t="str">
        <f t="shared" si="57"/>
        <v>http://opt.sauna-shops.ru/567-14-aroma-ars/3289-ars-naturalnaya-sol-dlya-vanny-sakskaya-rozovaya-300g-banka.html</v>
      </c>
      <c r="K2530" s="5"/>
    </row>
    <row r="2531" spans="1:11" x14ac:dyDescent="0.25">
      <c r="A2531" s="10">
        <v>3335</v>
      </c>
      <c r="B2531" s="5" t="s">
        <v>6058</v>
      </c>
      <c r="C2531" s="5" t="s">
        <v>5347</v>
      </c>
      <c r="D2531" s="5" t="str">
        <f>HYPERLINK(I2531, C2531)</f>
        <v>ARS аромалампа Джинсовый</v>
      </c>
      <c r="E2531" s="5" t="s">
        <v>5348</v>
      </c>
      <c r="F2531" s="11" t="s">
        <v>6080</v>
      </c>
      <c r="G2531" s="6">
        <v>4103</v>
      </c>
      <c r="H2531" t="s">
        <v>5349</v>
      </c>
      <c r="I2531" t="str">
        <f>CONCATENATE("http://opt.sauna-shops.ru/katalog/",A2531,"-",H2531,".html")</f>
        <v>http://opt.sauna-shops.ru/katalog/3335-ars-aromalampa-dzhinsovyj.html</v>
      </c>
      <c r="J2531" s="2" t="str">
        <f t="shared" ref="J2531" si="58">HYPERLINK(I2531)</f>
        <v>http://opt.sauna-shops.ru/katalog/3335-ars-aromalampa-dzhinsovyj.html</v>
      </c>
      <c r="K2531" s="5"/>
    </row>
    <row r="2532" spans="1:11" x14ac:dyDescent="0.25">
      <c r="A2532" s="10">
        <v>3290</v>
      </c>
      <c r="B2532" s="5" t="s">
        <v>6058</v>
      </c>
      <c r="C2532" s="5" t="s">
        <v>5258</v>
      </c>
      <c r="D2532" s="5" t="str">
        <f>HYPERLINK(I2532, C2532)</f>
        <v>ARS Набор эфирных масел Стихия Огня ( лаванда, можжевелник, лимон ) 3 шт х 10мл</v>
      </c>
      <c r="E2532" s="5" t="s">
        <v>5098</v>
      </c>
      <c r="F2532" s="11" t="s">
        <v>6069</v>
      </c>
      <c r="G2532" s="6">
        <v>4057</v>
      </c>
      <c r="H2532" t="s">
        <v>5259</v>
      </c>
      <c r="I2532" t="str">
        <f>CONCATENATE("http://opt.sauna-shops.ru/567-14-aroma-ars/",A2532,"-",H2532,".html")</f>
        <v>http://opt.sauna-shops.ru/567-14-aroma-ars/3290-ars-nabor-efirnykh-masel-stikhiya-ognya-lavanda-mozhzhevelnik-limon-3-sht-kh-10ml.html</v>
      </c>
      <c r="J2532" s="2" t="str">
        <f t="shared" si="57"/>
        <v>http://opt.sauna-shops.ru/567-14-aroma-ars/3290-ars-nabor-efirnykh-masel-stikhiya-ognya-lavanda-mozhzhevelnik-limon-3-sht-kh-10ml.html</v>
      </c>
      <c r="K2532" s="5"/>
    </row>
    <row r="2533" spans="1:11" x14ac:dyDescent="0.25">
      <c r="A2533" s="10">
        <v>3291</v>
      </c>
      <c r="B2533" s="5" t="s">
        <v>6058</v>
      </c>
      <c r="C2533" s="5" t="s">
        <v>5260</v>
      </c>
      <c r="D2533" s="5" t="str">
        <f>HYPERLINK(I2533, C2533)</f>
        <v>ARS Набор эфирных масел Стихия Земли (т чайное дерево, эвкалипт, мята ) 3 шт х 10 мл</v>
      </c>
      <c r="E2533" s="5" t="s">
        <v>5098</v>
      </c>
      <c r="F2533" s="11" t="s">
        <v>6069</v>
      </c>
      <c r="G2533" s="6">
        <v>4058</v>
      </c>
      <c r="H2533" t="s">
        <v>5261</v>
      </c>
      <c r="I2533" t="str">
        <f>CONCATENATE("http://opt.sauna-shops.ru/567-14-aroma-ars/",A2533,"-",H2533,".html")</f>
        <v>http://opt.sauna-shops.ru/567-14-aroma-ars/3291-ars-nabor-efirnykh-masel-stikhiya-zemli-t-chajnoe-derevo-evkalipt-myata-3-sht-kh-10-ml.html</v>
      </c>
      <c r="J2533" s="2" t="str">
        <f t="shared" si="57"/>
        <v>http://opt.sauna-shops.ru/567-14-aroma-ars/3291-ars-nabor-efirnykh-masel-stikhiya-zemli-t-chajnoe-derevo-evkalipt-myata-3-sht-kh-10-ml.html</v>
      </c>
      <c r="K2533" s="5"/>
    </row>
    <row r="2534" spans="1:11" x14ac:dyDescent="0.25">
      <c r="A2534" s="10">
        <v>3292</v>
      </c>
      <c r="B2534" s="5" t="s">
        <v>6058</v>
      </c>
      <c r="C2534" s="5" t="s">
        <v>5262</v>
      </c>
      <c r="D2534" s="5" t="str">
        <f>HYPERLINK(I2534, C2534)</f>
        <v>ARS Набор эфирных масел Стихия Воздуха ( мята, апельсин, эвкалипт ) 3 шт х 10 мл</v>
      </c>
      <c r="E2534" s="5" t="s">
        <v>5098</v>
      </c>
      <c r="F2534" s="11" t="s">
        <v>6069</v>
      </c>
      <c r="G2534" s="6">
        <v>4059</v>
      </c>
      <c r="H2534" t="s">
        <v>5263</v>
      </c>
      <c r="I2534" t="str">
        <f>CONCATENATE("http://opt.sauna-shops.ru/567-14-aroma-ars/",A2534,"-",H2534,".html")</f>
        <v>http://opt.sauna-shops.ru/567-14-aroma-ars/3292-ars-nabor-efirnykh-masel-stikhiya-vozdukha-myata-apelsin-evkalipt-3-sht-kh-10-ml.html</v>
      </c>
      <c r="J2534" s="2" t="str">
        <f t="shared" si="57"/>
        <v>http://opt.sauna-shops.ru/567-14-aroma-ars/3292-ars-nabor-efirnykh-masel-stikhiya-vozdukha-myata-apelsin-evkalipt-3-sht-kh-10-ml.html</v>
      </c>
      <c r="K2534" s="5"/>
    </row>
    <row r="2535" spans="1:11" x14ac:dyDescent="0.25">
      <c r="A2535" s="10">
        <v>3293</v>
      </c>
      <c r="B2535" s="5" t="s">
        <v>6058</v>
      </c>
      <c r="C2535" s="5" t="s">
        <v>5264</v>
      </c>
      <c r="D2535" s="5" t="str">
        <f>HYPERLINK(I2535, C2535)</f>
        <v>ARS Набор эфирных масел Стихия Воды ( лаванда, лимон, пихта )  3 шт х 10 мл</v>
      </c>
      <c r="E2535" s="5" t="s">
        <v>5098</v>
      </c>
      <c r="F2535" s="11" t="s">
        <v>6069</v>
      </c>
      <c r="G2535" s="6">
        <v>4060</v>
      </c>
      <c r="H2535" t="s">
        <v>5265</v>
      </c>
      <c r="I2535" t="str">
        <f>CONCATENATE("http://opt.sauna-shops.ru/567-14-aroma-ars/",A2535,"-",H2535,".html")</f>
        <v>http://opt.sauna-shops.ru/567-14-aroma-ars/3293-ars-nabor-efirnykh-masel-stikhiya-vody-lavanda-limon-pikhta-3-sht-kh-10-ml.html</v>
      </c>
      <c r="J2535" s="2" t="str">
        <f t="shared" ref="J2535:J2566" si="59">HYPERLINK(I2535)</f>
        <v>http://opt.sauna-shops.ru/567-14-aroma-ars/3293-ars-nabor-efirnykh-masel-stikhiya-vody-lavanda-limon-pikhta-3-sht-kh-10-ml.html</v>
      </c>
      <c r="K2535" s="5"/>
    </row>
    <row r="2536" spans="1:11" x14ac:dyDescent="0.25">
      <c r="A2536" s="10">
        <v>3294</v>
      </c>
      <c r="B2536" s="5" t="s">
        <v>6058</v>
      </c>
      <c r="C2536" s="5" t="s">
        <v>5266</v>
      </c>
      <c r="D2536" s="5" t="str">
        <f>HYPERLINK(I2536, C2536)</f>
        <v>ARS Набор эфирных масел для похудения Стройность от пр ироды 3 х10мл ( грейпфрут, можжевельник, герань)</v>
      </c>
      <c r="E2536" s="5" t="s">
        <v>5098</v>
      </c>
      <c r="F2536" s="11" t="s">
        <v>6069</v>
      </c>
      <c r="G2536" s="6">
        <v>4061</v>
      </c>
      <c r="H2536" t="s">
        <v>5267</v>
      </c>
      <c r="I2536" t="str">
        <f>CONCATENATE("http://opt.sauna-shops.ru/567-14-aroma-ars/",A2536,"-",H2536,".html")</f>
        <v>http://opt.sauna-shops.ru/567-14-aroma-ars/3294-ars-nabor-efirnykh-masel-dlya-pokhudeniya-strojnost-ot-pr-irody-3-kh10ml-grejpfrut-mozhzhevelnik-geran.html</v>
      </c>
      <c r="J2536" s="2" t="str">
        <f t="shared" si="59"/>
        <v>http://opt.sauna-shops.ru/567-14-aroma-ars/3294-ars-nabor-efirnykh-masel-dlya-pokhudeniya-strojnost-ot-pr-irody-3-kh10ml-grejpfrut-mozhzhevelnik-geran.html</v>
      </c>
      <c r="K2536" s="5"/>
    </row>
    <row r="2537" spans="1:11" x14ac:dyDescent="0.25">
      <c r="A2537" s="10">
        <v>3295</v>
      </c>
      <c r="B2537" s="5" t="s">
        <v>6058</v>
      </c>
      <c r="C2537" s="5" t="s">
        <v>5268</v>
      </c>
      <c r="D2537" s="5" t="str">
        <f>HYPERLINK(I2537, C2537)</f>
        <v>ARS Набор эфирных масел Банный дух Успокаивающий 3 х10 мл ( мелисса, лаванда,лимон)</v>
      </c>
      <c r="E2537" s="5" t="s">
        <v>5098</v>
      </c>
      <c r="F2537" s="11" t="s">
        <v>6069</v>
      </c>
      <c r="G2537" s="6">
        <v>4062</v>
      </c>
      <c r="H2537" t="s">
        <v>5269</v>
      </c>
      <c r="I2537" t="str">
        <f>CONCATENATE("http://opt.sauna-shops.ru/567-14-aroma-ars/",A2537,"-",H2537,".html")</f>
        <v>http://opt.sauna-shops.ru/567-14-aroma-ars/3295-ars-nabor-efirnykh-masel-bannyj-dukh-uspokaivayushhij-3-kh10-ml-melissa-lavandalimon.html</v>
      </c>
      <c r="J2537" s="2" t="str">
        <f t="shared" si="59"/>
        <v>http://opt.sauna-shops.ru/567-14-aroma-ars/3295-ars-nabor-efirnykh-masel-bannyj-dukh-uspokaivayushhij-3-kh10-ml-melissa-lavandalimon.html</v>
      </c>
      <c r="K2537" s="5"/>
    </row>
    <row r="2538" spans="1:11" x14ac:dyDescent="0.25">
      <c r="A2538" s="10">
        <v>3296</v>
      </c>
      <c r="B2538" s="5" t="s">
        <v>6058</v>
      </c>
      <c r="C2538" s="5" t="s">
        <v>5270</v>
      </c>
      <c r="D2538" s="5" t="str">
        <f>HYPERLINK(I2538, C2538)</f>
        <v>ARS Набор эфирных масел Банны й дух Оздоровительный 3 х 10 мл ( пихта, эвкалипт, бергамот)</v>
      </c>
      <c r="E2538" s="5" t="s">
        <v>5098</v>
      </c>
      <c r="F2538" s="11" t="s">
        <v>6069</v>
      </c>
      <c r="G2538" s="6">
        <v>4063</v>
      </c>
      <c r="H2538" t="s">
        <v>5271</v>
      </c>
      <c r="I2538" t="str">
        <f>CONCATENATE("http://opt.sauna-shops.ru/567-14-aroma-ars/",A2538,"-",H2538,".html")</f>
        <v>http://opt.sauna-shops.ru/567-14-aroma-ars/3296-ars-nabor-efirnykh-masel-banny-j-dukh-ozdorovitelnyj-3-kh-10-ml-pikhta-evkalipt-bergamot.html</v>
      </c>
      <c r="J2538" s="2" t="str">
        <f t="shared" si="59"/>
        <v>http://opt.sauna-shops.ru/567-14-aroma-ars/3296-ars-nabor-efirnykh-masel-banny-j-dukh-ozdorovitelnyj-3-kh-10-ml-pikhta-evkalipt-bergamot.html</v>
      </c>
      <c r="K2538" s="5"/>
    </row>
    <row r="2539" spans="1:11" x14ac:dyDescent="0.25">
      <c r="A2539" s="10">
        <v>3297</v>
      </c>
      <c r="B2539" s="5" t="s">
        <v>6058</v>
      </c>
      <c r="C2539" s="5" t="s">
        <v>5272</v>
      </c>
      <c r="D2539" s="5" t="str">
        <f>HYPERLINK(I2539, C2539)</f>
        <v>ARS Массажныйнатуральный бальзам  Согревающий  100 мл с дозатором</v>
      </c>
      <c r="E2539" s="5" t="s">
        <v>5098</v>
      </c>
      <c r="F2539" s="11" t="s">
        <v>6099</v>
      </c>
      <c r="G2539" s="6">
        <v>4064</v>
      </c>
      <c r="H2539" t="s">
        <v>5273</v>
      </c>
      <c r="I2539" t="str">
        <f>CONCATENATE("http://opt.sauna-shops.ru/567-14-aroma-ars/",A2539,"-",H2539,".html")</f>
        <v>http://opt.sauna-shops.ru/567-14-aroma-ars/3297-ars-massazhnyjnaturalnyj-balzam-sogrevayushhij-100-ml-s-dozatorom.html</v>
      </c>
      <c r="J2539" s="2" t="str">
        <f t="shared" si="59"/>
        <v>http://opt.sauna-shops.ru/567-14-aroma-ars/3297-ars-massazhnyjnaturalnyj-balzam-sogrevayushhij-100-ml-s-dozatorom.html</v>
      </c>
      <c r="K2539" s="5"/>
    </row>
    <row r="2540" spans="1:11" x14ac:dyDescent="0.25">
      <c r="A2540" s="10">
        <v>3298</v>
      </c>
      <c r="B2540" s="5" t="s">
        <v>6058</v>
      </c>
      <c r="C2540" s="5" t="s">
        <v>5274</v>
      </c>
      <c r="D2540" s="5" t="str">
        <f>HYPERLINK(I2540, C2540)</f>
        <v>ARS Массажный натуральный бальзам  От суставных болей с дозатором 100 мл опт</v>
      </c>
      <c r="E2540" s="5" t="s">
        <v>5098</v>
      </c>
      <c r="F2540" s="11" t="s">
        <v>6079</v>
      </c>
      <c r="G2540" s="6">
        <v>4065</v>
      </c>
      <c r="H2540" t="s">
        <v>5275</v>
      </c>
      <c r="I2540" t="str">
        <f>CONCATENATE("http://opt.sauna-shops.ru/567-14-aroma-ars/",A2540,"-",H2540,".html")</f>
        <v>http://opt.sauna-shops.ru/567-14-aroma-ars/3298-ars-massazhnyj-naturalnyj-balzam-ot-sustavnykh-bolej-s-dozatorom-100-ml-opt.html</v>
      </c>
      <c r="J2540" s="2" t="str">
        <f t="shared" si="59"/>
        <v>http://opt.sauna-shops.ru/567-14-aroma-ars/3298-ars-massazhnyj-naturalnyj-balzam-ot-sustavnykh-bolej-s-dozatorom-100-ml-opt.html</v>
      </c>
      <c r="K2540" s="5"/>
    </row>
    <row r="2541" spans="1:11" x14ac:dyDescent="0.25">
      <c r="A2541" s="10">
        <v>3299</v>
      </c>
      <c r="B2541" s="5" t="s">
        <v>6058</v>
      </c>
      <c r="C2541" s="5" t="s">
        <v>5276</v>
      </c>
      <c r="D2541" s="5" t="str">
        <f>HYPERLINK(I2541, C2541)</f>
        <v>ARS Массажный бальзам Профилактический 100 мл с дозатором</v>
      </c>
      <c r="E2541" s="5" t="s">
        <v>5098</v>
      </c>
      <c r="F2541" s="11" t="s">
        <v>6090</v>
      </c>
      <c r="G2541" s="6">
        <v>4066</v>
      </c>
      <c r="H2541" t="s">
        <v>5277</v>
      </c>
      <c r="I2541" t="str">
        <f>CONCATENATE("http://opt.sauna-shops.ru/567-14-aroma-ars/",A2541,"-",H2541,".html")</f>
        <v>http://opt.sauna-shops.ru/567-14-aroma-ars/3299-ars-massazhnyj-balzam-profilakticheskij-100-ml-s-dozatorom.html</v>
      </c>
      <c r="J2541" s="2" t="str">
        <f t="shared" si="59"/>
        <v>http://opt.sauna-shops.ru/567-14-aroma-ars/3299-ars-massazhnyj-balzam-profilakticheskij-100-ml-s-dozatorom.html</v>
      </c>
      <c r="K2541" s="5"/>
    </row>
    <row r="2542" spans="1:11" x14ac:dyDescent="0.25">
      <c r="A2542" s="10">
        <v>3300</v>
      </c>
      <c r="B2542" s="5" t="s">
        <v>6058</v>
      </c>
      <c r="C2542" s="5" t="s">
        <v>5278</v>
      </c>
      <c r="D2542" s="5" t="str">
        <f>HYPERLINK(I2542, C2542)</f>
        <v>ARS Массажный бальзам Противопростудный 100 мл с дозатаром</v>
      </c>
      <c r="E2542" s="5" t="s">
        <v>5098</v>
      </c>
      <c r="F2542" s="11" t="s">
        <v>6086</v>
      </c>
      <c r="G2542" s="6">
        <v>4067</v>
      </c>
      <c r="H2542" t="s">
        <v>5279</v>
      </c>
      <c r="I2542" t="str">
        <f>CONCATENATE("http://opt.sauna-shops.ru/567-14-aroma-ars/",A2542,"-",H2542,".html")</f>
        <v>http://opt.sauna-shops.ru/567-14-aroma-ars/3300-ars-massazhnyj-balzam-protivoprostudnyj-100-ml-s-dozatarom.html</v>
      </c>
      <c r="J2542" s="2" t="str">
        <f t="shared" si="59"/>
        <v>http://opt.sauna-shops.ru/567-14-aroma-ars/3300-ars-massazhnyj-balzam-protivoprostudnyj-100-ml-s-dozatarom.html</v>
      </c>
      <c r="K2542" s="5"/>
    </row>
    <row r="2543" spans="1:11" x14ac:dyDescent="0.25">
      <c r="A2543" s="10">
        <v>3301</v>
      </c>
      <c r="B2543" s="5" t="s">
        <v>6058</v>
      </c>
      <c r="C2543" s="5" t="s">
        <v>5280</v>
      </c>
      <c r="D2543" s="5" t="str">
        <f>HYPERLINK(I2543, C2543)</f>
        <v>ARS Массажный бальзам Антицеллюлитный с дозатором 100 мл</v>
      </c>
      <c r="E2543" s="5" t="s">
        <v>5098</v>
      </c>
      <c r="F2543" s="11" t="s">
        <v>6101</v>
      </c>
      <c r="G2543" s="6">
        <v>4068</v>
      </c>
      <c r="H2543" t="s">
        <v>5281</v>
      </c>
      <c r="I2543" t="str">
        <f>CONCATENATE("http://opt.sauna-shops.ru/567-14-aroma-ars/",A2543,"-",H2543,".html")</f>
        <v>http://opt.sauna-shops.ru/567-14-aroma-ars/3301-ars-massazhnyj-balzam-anticellyulitnyj-s-dozatorom-100-ml.html</v>
      </c>
      <c r="J2543" s="2" t="str">
        <f t="shared" si="59"/>
        <v>http://opt.sauna-shops.ru/567-14-aroma-ars/3301-ars-massazhnyj-balzam-anticellyulitnyj-s-dozatorom-100-ml.html</v>
      </c>
      <c r="K2543" s="5"/>
    </row>
    <row r="2544" spans="1:11" x14ac:dyDescent="0.25">
      <c r="A2544" s="10">
        <v>3302</v>
      </c>
      <c r="B2544" s="5" t="s">
        <v>6058</v>
      </c>
      <c r="C2544" s="5" t="s">
        <v>5282</v>
      </c>
      <c r="D2544" s="5" t="str">
        <f>HYPERLINK(I2544, C2544)</f>
        <v>ARS Массажный бальзам Антистресс с дозатором 100 мл</v>
      </c>
      <c r="E2544" s="5" t="s">
        <v>5098</v>
      </c>
      <c r="F2544" s="11" t="s">
        <v>6080</v>
      </c>
      <c r="G2544" s="6">
        <v>4069</v>
      </c>
      <c r="H2544" t="s">
        <v>5283</v>
      </c>
      <c r="I2544" t="str">
        <f>CONCATENATE("http://opt.sauna-shops.ru/567-14-aroma-ars/",A2544,"-",H2544,".html")</f>
        <v>http://opt.sauna-shops.ru/567-14-aroma-ars/3302-ars-massazhnyj-balzam-antistress-s-dozatorom-100-ml.html</v>
      </c>
      <c r="J2544" s="2" t="str">
        <f t="shared" si="59"/>
        <v>http://opt.sauna-shops.ru/567-14-aroma-ars/3302-ars-massazhnyj-balzam-antistress-s-dozatorom-100-ml.html</v>
      </c>
      <c r="K2544" s="5"/>
    </row>
    <row r="2545" spans="1:11" x14ac:dyDescent="0.25">
      <c r="A2545" s="10">
        <v>3303</v>
      </c>
      <c r="B2545" s="5" t="s">
        <v>6058</v>
      </c>
      <c r="C2545" s="5" t="s">
        <v>5284</v>
      </c>
      <c r="D2545" s="5" t="str">
        <f>HYPERLINK(I2545, C2545)</f>
        <v>ARS Масло натуральное от солнечных ожогов ( лаванда и роза) 100 мл с дозатором</v>
      </c>
      <c r="E2545" s="5" t="s">
        <v>5098</v>
      </c>
      <c r="F2545" s="11" t="s">
        <v>6237</v>
      </c>
      <c r="G2545" s="6">
        <v>4070</v>
      </c>
      <c r="H2545" t="s">
        <v>5285</v>
      </c>
      <c r="I2545" t="str">
        <f>CONCATENATE("http://opt.sauna-shops.ru/567-14-aroma-ars/",A2545,"-",H2545,".html")</f>
        <v>http://opt.sauna-shops.ru/567-14-aroma-ars/3303-ars-maslo-naturalnoe-ot-solnechnykh-ozhogov-lavanda-i-roza-100-ml-s-dozatorom.html</v>
      </c>
      <c r="J2545" s="2" t="str">
        <f t="shared" si="59"/>
        <v>http://opt.sauna-shops.ru/567-14-aroma-ars/3303-ars-maslo-naturalnoe-ot-solnechnykh-ozhogov-lavanda-i-roza-100-ml-s-dozatorom.html</v>
      </c>
      <c r="K2545" s="5"/>
    </row>
    <row r="2546" spans="1:11" x14ac:dyDescent="0.25">
      <c r="A2546" s="10">
        <v>3304</v>
      </c>
      <c r="B2546" s="5" t="s">
        <v>6058</v>
      </c>
      <c r="C2546" s="5" t="s">
        <v>5286</v>
      </c>
      <c r="D2546" s="5" t="str">
        <f>HYPERLINK(I2546, C2546)</f>
        <v>ARS Масло натуральное для волос с дозатором 100 мл ( на основе растительных масел)</v>
      </c>
      <c r="E2546" s="5" t="s">
        <v>5098</v>
      </c>
      <c r="F2546" s="11" t="s">
        <v>6238</v>
      </c>
      <c r="G2546" s="6">
        <v>4071</v>
      </c>
      <c r="H2546" t="s">
        <v>5287</v>
      </c>
      <c r="I2546" t="str">
        <f>CONCATENATE("http://opt.sauna-shops.ru/567-14-aroma-ars/",A2546,"-",H2546,".html")</f>
        <v>http://opt.sauna-shops.ru/567-14-aroma-ars/3304-ars-maslo-naturalnoe-dlya-volos-s-dozatorom-100-ml-na-osnove-rastitelnykh-masel.html</v>
      </c>
      <c r="J2546" s="2" t="str">
        <f t="shared" si="59"/>
        <v>http://opt.sauna-shops.ru/567-14-aroma-ars/3304-ars-maslo-naturalnoe-dlya-volos-s-dozatorom-100-ml-na-osnove-rastitelnykh-masel.html</v>
      </c>
      <c r="K2546" s="5"/>
    </row>
    <row r="2547" spans="1:11" x14ac:dyDescent="0.25">
      <c r="A2547" s="10">
        <v>3305</v>
      </c>
      <c r="B2547" s="5" t="s">
        <v>6058</v>
      </c>
      <c r="C2547" s="5" t="s">
        <v>5288</v>
      </c>
      <c r="D2547" s="5" t="str">
        <f>HYPERLINK(I2547, C2547)</f>
        <v>ARS Лавандовая вода 350 мл</v>
      </c>
      <c r="E2547" s="5" t="s">
        <v>5098</v>
      </c>
      <c r="F2547" s="11" t="s">
        <v>6239</v>
      </c>
      <c r="G2547" s="6">
        <v>4072</v>
      </c>
      <c r="H2547" t="s">
        <v>5289</v>
      </c>
      <c r="I2547" t="str">
        <f>CONCATENATE("http://opt.sauna-shops.ru/567-14-aroma-ars/",A2547,"-",H2547,".html")</f>
        <v>http://opt.sauna-shops.ru/567-14-aroma-ars/3305-ars-lavandovaya-voda-350-ml.html</v>
      </c>
      <c r="J2547" s="2" t="str">
        <f t="shared" si="59"/>
        <v>http://opt.sauna-shops.ru/567-14-aroma-ars/3305-ars-lavandovaya-voda-350-ml.html</v>
      </c>
      <c r="K2547" s="5"/>
    </row>
    <row r="2548" spans="1:11" x14ac:dyDescent="0.25">
      <c r="A2548" s="10">
        <v>3306</v>
      </c>
      <c r="B2548" s="5" t="s">
        <v>6058</v>
      </c>
      <c r="C2548" s="5" t="s">
        <v>5290</v>
      </c>
      <c r="D2548" s="5" t="str">
        <f>HYPERLINK(I2548, C2548)</f>
        <v>ARS Лавандовая вода 200 мл</v>
      </c>
      <c r="E2548" s="5" t="s">
        <v>5098</v>
      </c>
      <c r="F2548" s="11" t="s">
        <v>6078</v>
      </c>
      <c r="G2548" s="6">
        <v>4073</v>
      </c>
      <c r="H2548" t="s">
        <v>5291</v>
      </c>
      <c r="I2548" t="str">
        <f>CONCATENATE("http://opt.sauna-shops.ru/567-14-aroma-ars/",A2548,"-",H2548,".html")</f>
        <v>http://opt.sauna-shops.ru/567-14-aroma-ars/3306-ars-lavandovaya-voda-200-ml.html</v>
      </c>
      <c r="J2548" s="2" t="str">
        <f t="shared" si="59"/>
        <v>http://opt.sauna-shops.ru/567-14-aroma-ars/3306-ars-lavandovaya-voda-200-ml.html</v>
      </c>
      <c r="K2548" s="5"/>
    </row>
    <row r="2549" spans="1:11" x14ac:dyDescent="0.25">
      <c r="A2549" s="10">
        <v>3307</v>
      </c>
      <c r="B2549" s="5" t="s">
        <v>6058</v>
      </c>
      <c r="C2549" s="5" t="s">
        <v>5292</v>
      </c>
      <c r="D2549" s="5" t="str">
        <f>HYPERLINK(I2549, C2549)</f>
        <v>ARS Жирное натуральное масло ШИ в банке 75 г.</v>
      </c>
      <c r="E2549" s="5" t="s">
        <v>5098</v>
      </c>
      <c r="F2549" s="11" t="s">
        <v>6072</v>
      </c>
      <c r="G2549" s="6">
        <v>4074</v>
      </c>
      <c r="H2549" t="s">
        <v>5293</v>
      </c>
      <c r="I2549" t="str">
        <f>CONCATENATE("http://opt.sauna-shops.ru/567-14-aroma-ars/",A2549,"-",H2549,".html")</f>
        <v>http://opt.sauna-shops.ru/567-14-aroma-ars/3307-ars-zhirnoe-naturalnoe-maslo-shi-v-banke-75-g.html</v>
      </c>
      <c r="J2549" s="2" t="str">
        <f t="shared" si="59"/>
        <v>http://opt.sauna-shops.ru/567-14-aroma-ars/3307-ars-zhirnoe-naturalnoe-maslo-shi-v-banke-75-g.html</v>
      </c>
      <c r="K2549" s="5"/>
    </row>
    <row r="2550" spans="1:11" x14ac:dyDescent="0.25">
      <c r="A2550" s="10">
        <v>3308</v>
      </c>
      <c r="B2550" s="5" t="s">
        <v>6058</v>
      </c>
      <c r="C2550" s="5" t="s">
        <v>5294</v>
      </c>
      <c r="D2550" s="5" t="str">
        <f>HYPERLINK(I2550, C2550)</f>
        <v>ARS Жирное натуральное масло Ростков пшеницы 100 мл с дозатором</v>
      </c>
      <c r="E2550" s="5" t="s">
        <v>5098</v>
      </c>
      <c r="F2550" s="11" t="s">
        <v>6080</v>
      </c>
      <c r="G2550" s="6">
        <v>4075</v>
      </c>
      <c r="H2550" t="s">
        <v>5295</v>
      </c>
      <c r="I2550" t="str">
        <f>CONCATENATE("http://opt.sauna-shops.ru/567-14-aroma-ars/",A2550,"-",H2550,".html")</f>
        <v>http://opt.sauna-shops.ru/567-14-aroma-ars/3308-ars-zhirnoe-naturalnoe-maslo-rostkov-pshenicy-100-ml-s-dozatorom.html</v>
      </c>
      <c r="J2550" s="2" t="str">
        <f t="shared" si="59"/>
        <v>http://opt.sauna-shops.ru/567-14-aroma-ars/3308-ars-zhirnoe-naturalnoe-maslo-rostkov-pshenicy-100-ml-s-dozatorom.html</v>
      </c>
      <c r="K2550" s="5"/>
    </row>
    <row r="2551" spans="1:11" x14ac:dyDescent="0.25">
      <c r="A2551" s="10">
        <v>3309</v>
      </c>
      <c r="B2551" s="5" t="s">
        <v>6058</v>
      </c>
      <c r="C2551" s="5" t="s">
        <v>5296</v>
      </c>
      <c r="D2551" s="5" t="str">
        <f>HYPERLINK(I2551, C2551)</f>
        <v>ARS Жирное натуральное масло Репейное 100 мл с дозатором</v>
      </c>
      <c r="E2551" s="5" t="s">
        <v>5098</v>
      </c>
      <c r="F2551" s="11" t="s">
        <v>6067</v>
      </c>
      <c r="G2551" s="6">
        <v>4076</v>
      </c>
      <c r="H2551" t="s">
        <v>5297</v>
      </c>
      <c r="I2551" t="str">
        <f>CONCATENATE("http://opt.sauna-shops.ru/567-14-aroma-ars/",A2551,"-",H2551,".html")</f>
        <v>http://opt.sauna-shops.ru/567-14-aroma-ars/3309-ars-zhirnoe-naturalnoe-maslo-repejnoe-100-ml-s-dozatorom.html</v>
      </c>
      <c r="J2551" s="2" t="str">
        <f t="shared" si="59"/>
        <v>http://opt.sauna-shops.ru/567-14-aroma-ars/3309-ars-zhirnoe-naturalnoe-maslo-repejnoe-100-ml-s-dozatorom.html</v>
      </c>
      <c r="K2551" s="5"/>
    </row>
    <row r="2552" spans="1:11" x14ac:dyDescent="0.25">
      <c r="A2552" s="10">
        <v>3310</v>
      </c>
      <c r="B2552" s="5" t="s">
        <v>6058</v>
      </c>
      <c r="C2552" s="5" t="s">
        <v>5298</v>
      </c>
      <c r="D2552" s="5" t="str">
        <f>HYPERLINK(I2552, C2552)</f>
        <v>ARS Жирное натуральное масло Примула вечерняя 100 мл с дозатором</v>
      </c>
      <c r="E2552" s="5" t="s">
        <v>5098</v>
      </c>
      <c r="F2552" s="11" t="s">
        <v>6100</v>
      </c>
      <c r="G2552" s="6">
        <v>4077</v>
      </c>
      <c r="H2552" t="s">
        <v>5299</v>
      </c>
      <c r="I2552" t="str">
        <f>CONCATENATE("http://opt.sauna-shops.ru/567-14-aroma-ars/",A2552,"-",H2552,".html")</f>
        <v>http://opt.sauna-shops.ru/567-14-aroma-ars/3310-ars-zhirnoe-naturalnoe-maslo-primula-vechernyaya-100-ml-s-dozatorom.html</v>
      </c>
      <c r="J2552" s="2" t="str">
        <f t="shared" si="59"/>
        <v>http://opt.sauna-shops.ru/567-14-aroma-ars/3310-ars-zhirnoe-naturalnoe-maslo-primula-vechernyaya-100-ml-s-dozatorom.html</v>
      </c>
      <c r="K2552" s="5"/>
    </row>
    <row r="2553" spans="1:11" x14ac:dyDescent="0.25">
      <c r="A2553" s="10">
        <v>3311</v>
      </c>
      <c r="B2553" s="5" t="s">
        <v>6058</v>
      </c>
      <c r="C2553" s="5" t="s">
        <v>5300</v>
      </c>
      <c r="D2553" s="5" t="str">
        <f>HYPERLINK(I2553, C2553)</f>
        <v>ARS Жирное натуральное масло Персика с дозатором 100 мл</v>
      </c>
      <c r="E2553" s="5" t="s">
        <v>5098</v>
      </c>
      <c r="F2553" s="11" t="s">
        <v>6075</v>
      </c>
      <c r="G2553" s="6">
        <v>4078</v>
      </c>
      <c r="H2553" t="s">
        <v>5301</v>
      </c>
      <c r="I2553" t="str">
        <f>CONCATENATE("http://opt.sauna-shops.ru/567-14-aroma-ars/",A2553,"-",H2553,".html")</f>
        <v>http://opt.sauna-shops.ru/567-14-aroma-ars/3311-ars-zhirnoe-naturalnoe-maslo-persika-s-dozatorom-100-ml.html</v>
      </c>
      <c r="J2553" s="2" t="str">
        <f t="shared" si="59"/>
        <v>http://opt.sauna-shops.ru/567-14-aroma-ars/3311-ars-zhirnoe-naturalnoe-maslo-persika-s-dozatorom-100-ml.html</v>
      </c>
      <c r="K2553" s="5"/>
    </row>
    <row r="2554" spans="1:11" x14ac:dyDescent="0.25">
      <c r="A2554" s="10">
        <v>3312</v>
      </c>
      <c r="B2554" s="5" t="s">
        <v>6058</v>
      </c>
      <c r="C2554" s="5" t="s">
        <v>5302</v>
      </c>
      <c r="D2554" s="5" t="str">
        <f>HYPERLINK(I2554, C2554)</f>
        <v>ARS Жирное натуральное масло Миндальное с дозатором 100 мл</v>
      </c>
      <c r="E2554" s="5" t="s">
        <v>5098</v>
      </c>
      <c r="F2554" s="11" t="s">
        <v>6173</v>
      </c>
      <c r="G2554" s="6">
        <v>4079</v>
      </c>
      <c r="H2554" t="s">
        <v>5303</v>
      </c>
      <c r="I2554" t="str">
        <f>CONCATENATE("http://opt.sauna-shops.ru/567-14-aroma-ars/",A2554,"-",H2554,".html")</f>
        <v>http://opt.sauna-shops.ru/567-14-aroma-ars/3312-ars-zhirnoe-naturalnoe-maslo-mindalnoe-s-dozatorom-100-ml.html</v>
      </c>
      <c r="J2554" s="2" t="str">
        <f t="shared" si="59"/>
        <v>http://opt.sauna-shops.ru/567-14-aroma-ars/3312-ars-zhirnoe-naturalnoe-maslo-mindalnoe-s-dozatorom-100-ml.html</v>
      </c>
      <c r="K2554" s="5"/>
    </row>
    <row r="2555" spans="1:11" x14ac:dyDescent="0.25">
      <c r="A2555" s="10">
        <v>3313</v>
      </c>
      <c r="B2555" s="5" t="s">
        <v>6058</v>
      </c>
      <c r="C2555" s="5" t="s">
        <v>5304</v>
      </c>
      <c r="D2555" s="5" t="str">
        <f>HYPERLINK(I2555, C2555)</f>
        <v>ARS Жирное натуральное масло Макадамии 100 мл с дозатором</v>
      </c>
      <c r="E2555" s="5" t="s">
        <v>5098</v>
      </c>
      <c r="F2555" s="11" t="s">
        <v>6074</v>
      </c>
      <c r="G2555" s="6">
        <v>4080</v>
      </c>
      <c r="H2555" t="s">
        <v>5305</v>
      </c>
      <c r="I2555" t="str">
        <f>CONCATENATE("http://opt.sauna-shops.ru/567-14-aroma-ars/",A2555,"-",H2555,".html")</f>
        <v>http://opt.sauna-shops.ru/567-14-aroma-ars/3313-ars-zhirnoe-naturalnoe-maslo-makadamii-100-ml-s-dozatorom.html</v>
      </c>
      <c r="J2555" s="2" t="str">
        <f t="shared" si="59"/>
        <v>http://opt.sauna-shops.ru/567-14-aroma-ars/3313-ars-zhirnoe-naturalnoe-maslo-makadamii-100-ml-s-dozatorom.html</v>
      </c>
      <c r="K2555" s="5"/>
    </row>
    <row r="2556" spans="1:11" x14ac:dyDescent="0.25">
      <c r="A2556" s="10">
        <v>3314</v>
      </c>
      <c r="B2556" s="5" t="s">
        <v>6058</v>
      </c>
      <c r="C2556" s="5" t="s">
        <v>5306</v>
      </c>
      <c r="D2556" s="5" t="str">
        <f>HYPERLINK(I2556, C2556)</f>
        <v>ARS Жирное натуральное масло Жожоба 100 мл с дозатором</v>
      </c>
      <c r="E2556" s="5" t="s">
        <v>5098</v>
      </c>
      <c r="F2556" s="11" t="s">
        <v>6240</v>
      </c>
      <c r="G2556" s="6">
        <v>4081</v>
      </c>
      <c r="H2556" t="s">
        <v>5307</v>
      </c>
      <c r="I2556" t="str">
        <f>CONCATENATE("http://opt.sauna-shops.ru/567-14-aroma-ars/",A2556,"-",H2556,".html")</f>
        <v>http://opt.sauna-shops.ru/567-14-aroma-ars/3314-ars-zhirnoe-naturalnoe-maslo-zhozhoba-100-ml-s-dozatorom.html</v>
      </c>
      <c r="J2556" s="2" t="str">
        <f t="shared" si="59"/>
        <v>http://opt.sauna-shops.ru/567-14-aroma-ars/3314-ars-zhirnoe-naturalnoe-maslo-zhozhoba-100-ml-s-dozatorom.html</v>
      </c>
      <c r="K2556" s="5"/>
    </row>
    <row r="2557" spans="1:11" x14ac:dyDescent="0.25">
      <c r="A2557" s="10">
        <v>3315</v>
      </c>
      <c r="B2557" s="5" t="s">
        <v>6058</v>
      </c>
      <c r="C2557" s="5" t="s">
        <v>5308</v>
      </c>
      <c r="D2557" s="5" t="str">
        <f>HYPERLINK(I2557, C2557)</f>
        <v>ARS Жирное натуральное масло Авокадо 100 мл с дозатором</v>
      </c>
      <c r="E2557" s="5" t="s">
        <v>5098</v>
      </c>
      <c r="F2557" s="11" t="s">
        <v>6108</v>
      </c>
      <c r="G2557" s="6">
        <v>4082</v>
      </c>
      <c r="H2557" t="s">
        <v>5309</v>
      </c>
      <c r="I2557" t="str">
        <f>CONCATENATE("http://opt.sauna-shops.ru/567-14-aroma-ars/",A2557,"-",H2557,".html")</f>
        <v>http://opt.sauna-shops.ru/567-14-aroma-ars/3315-ars-zhirnoe-naturalnoe-maslo-avokado-100-ml-s-dozatorom.html</v>
      </c>
      <c r="J2557" s="2" t="str">
        <f t="shared" si="59"/>
        <v>http://opt.sauna-shops.ru/567-14-aroma-ars/3315-ars-zhirnoe-naturalnoe-maslo-avokado-100-ml-s-dozatorom.html</v>
      </c>
      <c r="K2557" s="5"/>
    </row>
    <row r="2558" spans="1:11" x14ac:dyDescent="0.25">
      <c r="A2558" s="10">
        <v>3316</v>
      </c>
      <c r="B2558" s="5" t="s">
        <v>6058</v>
      </c>
      <c r="C2558" s="5" t="s">
        <v>5310</v>
      </c>
      <c r="D2558" s="5" t="str">
        <f>HYPERLINK(I2558, C2558)</f>
        <v>ARS Жирное натуральное масло Абрикосовое  100мл с дозатором</v>
      </c>
      <c r="E2558" s="5" t="s">
        <v>5098</v>
      </c>
      <c r="F2558" s="11" t="s">
        <v>6072</v>
      </c>
      <c r="G2558" s="6">
        <v>4083</v>
      </c>
      <c r="H2558" t="s">
        <v>5311</v>
      </c>
      <c r="I2558" t="str">
        <f>CONCATENATE("http://opt.sauna-shops.ru/567-14-aroma-ars/",A2558,"-",H2558,".html")</f>
        <v>http://opt.sauna-shops.ru/567-14-aroma-ars/3316-ars-zhirnoe-naturalnoe-maslo-abrikosovoe-100ml-s-dozatorom.html</v>
      </c>
      <c r="J2558" s="2" t="str">
        <f t="shared" si="59"/>
        <v>http://opt.sauna-shops.ru/567-14-aroma-ars/3316-ars-zhirnoe-naturalnoe-maslo-abrikosovoe-100ml-s-dozatorom.html</v>
      </c>
      <c r="K2558" s="5"/>
    </row>
    <row r="2559" spans="1:11" x14ac:dyDescent="0.25">
      <c r="A2559" s="10">
        <v>3317</v>
      </c>
      <c r="B2559" s="5" t="s">
        <v>6058</v>
      </c>
      <c r="C2559" s="5" t="s">
        <v>5312</v>
      </c>
      <c r="D2559" s="5" t="str">
        <f>HYPERLINK(I2559, C2559)</f>
        <v>ARS Жирное натуральное масло Расторопши 100мл с дозатором</v>
      </c>
      <c r="E2559" s="5" t="s">
        <v>5098</v>
      </c>
      <c r="F2559" s="11" t="s">
        <v>6108</v>
      </c>
      <c r="G2559" s="6">
        <v>4086</v>
      </c>
      <c r="H2559" t="s">
        <v>5313</v>
      </c>
      <c r="I2559" t="str">
        <f>CONCATENATE("http://opt.sauna-shops.ru/567-14-aroma-ars/",A2559,"-",H2559,".html")</f>
        <v>http://opt.sauna-shops.ru/567-14-aroma-ars/3317-ars-zhirnoe-naturalnoe-maslo-rastoropshi-100ml-s-dozatorom.html</v>
      </c>
      <c r="J2559" s="2" t="str">
        <f t="shared" si="59"/>
        <v>http://opt.sauna-shops.ru/567-14-aroma-ars/3317-ars-zhirnoe-naturalnoe-maslo-rastoropshi-100ml-s-dozatorom.html</v>
      </c>
      <c r="K2559" s="5"/>
    </row>
    <row r="2560" spans="1:11" x14ac:dyDescent="0.25">
      <c r="A2560" s="10">
        <v>3318</v>
      </c>
      <c r="B2560" s="5" t="s">
        <v>6058</v>
      </c>
      <c r="C2560" s="5" t="s">
        <v>5314</v>
      </c>
      <c r="D2560" s="5" t="str">
        <f>HYPERLINK(I2560, C2560)</f>
        <v>ARS Жирное натуральное масло Кунжутное 100 мл с дозатором</v>
      </c>
      <c r="E2560" s="5" t="s">
        <v>5098</v>
      </c>
      <c r="F2560" s="11" t="s">
        <v>6077</v>
      </c>
      <c r="G2560" s="6">
        <v>4085</v>
      </c>
      <c r="H2560" t="s">
        <v>5315</v>
      </c>
      <c r="I2560" t="str">
        <f>CONCATENATE("http://opt.sauna-shops.ru/567-14-aroma-ars/",A2560,"-",H2560,".html")</f>
        <v>http://opt.sauna-shops.ru/567-14-aroma-ars/3318-ars-zhirnoe-naturalnoe-maslo-kunzhutnoe-100-ml-s-dozatorom.html</v>
      </c>
      <c r="J2560" s="2" t="str">
        <f t="shared" si="59"/>
        <v>http://opt.sauna-shops.ru/567-14-aroma-ars/3318-ars-zhirnoe-naturalnoe-maslo-kunzhutnoe-100-ml-s-dozatorom.html</v>
      </c>
      <c r="K2560" s="5"/>
    </row>
    <row r="2561" spans="1:11" x14ac:dyDescent="0.25">
      <c r="A2561" s="10">
        <v>3319</v>
      </c>
      <c r="B2561" s="5" t="s">
        <v>6058</v>
      </c>
      <c r="C2561" s="5" t="s">
        <v>5316</v>
      </c>
      <c r="D2561" s="5" t="str">
        <f>HYPERLINK(I2561, C2561)</f>
        <v>ARS Жирное натуральное масло натуральное для лица Моной ( в банке)  75 г.</v>
      </c>
      <c r="E2561" s="5" t="s">
        <v>5098</v>
      </c>
      <c r="F2561" s="11" t="s">
        <v>6079</v>
      </c>
      <c r="G2561" s="6">
        <v>4084</v>
      </c>
      <c r="H2561" t="s">
        <v>5317</v>
      </c>
      <c r="I2561" t="str">
        <f>CONCATENATE("http://opt.sauna-shops.ru/567-14-aroma-ars/",A2561,"-",H2561,".html")</f>
        <v>http://opt.sauna-shops.ru/567-14-aroma-ars/3319-ars-zhirnoe-naturalnoe-maslo-naturalnoe-dlya-lica-monoj-v-banke-75-g.html</v>
      </c>
      <c r="J2561" s="2" t="str">
        <f t="shared" si="59"/>
        <v>http://opt.sauna-shops.ru/567-14-aroma-ars/3319-ars-zhirnoe-naturalnoe-maslo-naturalnoe-dlya-lica-monoj-v-banke-75-g.html</v>
      </c>
      <c r="K2561" s="5"/>
    </row>
    <row r="2562" spans="1:11" x14ac:dyDescent="0.25">
      <c r="A2562" s="10">
        <v>3320</v>
      </c>
      <c r="B2562" s="5" t="s">
        <v>6058</v>
      </c>
      <c r="C2562" s="5" t="s">
        <v>5318</v>
      </c>
      <c r="D2562" s="5" t="str">
        <f>HYPERLINK(I2562, C2562)</f>
        <v>ARS Жирное натуральное масло Какао (банка 75 г)</v>
      </c>
      <c r="E2562" s="5" t="s">
        <v>5098</v>
      </c>
      <c r="F2562" s="11" t="s">
        <v>6069</v>
      </c>
      <c r="G2562" s="6">
        <v>4087</v>
      </c>
      <c r="H2562" t="s">
        <v>5319</v>
      </c>
      <c r="I2562" t="str">
        <f>CONCATENATE("http://opt.sauna-shops.ru/567-14-aroma-ars/",A2562,"-",H2562,".html")</f>
        <v>http://opt.sauna-shops.ru/567-14-aroma-ars/3320-ars-zhirnoe-naturalnoe-maslo-kakao-banka-75-g.html</v>
      </c>
      <c r="J2562" s="2" t="str">
        <f t="shared" si="59"/>
        <v>http://opt.sauna-shops.ru/567-14-aroma-ars/3320-ars-zhirnoe-naturalnoe-maslo-kakao-banka-75-g.html</v>
      </c>
      <c r="K2562" s="5"/>
    </row>
    <row r="2563" spans="1:11" x14ac:dyDescent="0.25">
      <c r="A2563" s="10">
        <v>3321</v>
      </c>
      <c r="B2563" s="5" t="s">
        <v>6059</v>
      </c>
      <c r="C2563" s="5" t="s">
        <v>5320</v>
      </c>
      <c r="D2563" s="5" t="str">
        <f>HYPERLINK(I2563, C2563)</f>
        <v>ARS Жирное натуральное масло Виноградных косточек 100 мл с дозатором</v>
      </c>
      <c r="E2563" s="5" t="s">
        <v>5098</v>
      </c>
      <c r="F2563" s="11" t="s">
        <v>6069</v>
      </c>
      <c r="G2563" s="6">
        <v>4080</v>
      </c>
      <c r="H2563" t="s">
        <v>5321</v>
      </c>
      <c r="I2563" t="str">
        <f>CONCATENATE("http://opt.sauna-shops.ru/567-14-aroma-ars/",A2563,"-",H2563,".html")</f>
        <v>http://opt.sauna-shops.ru/567-14-aroma-ars/3321-ars-zhirnoe-naturalnoe-maslo-vinogradnykh-kostochek-100-ml-s-dozatorom.html</v>
      </c>
      <c r="J2563" s="2" t="str">
        <f t="shared" si="59"/>
        <v>http://opt.sauna-shops.ru/567-14-aroma-ars/3321-ars-zhirnoe-naturalnoe-maslo-vinogradnykh-kostochek-100-ml-s-dozatorom.html</v>
      </c>
      <c r="K2563" s="5"/>
    </row>
    <row r="2564" spans="1:11" x14ac:dyDescent="0.25">
      <c r="A2564" s="10">
        <v>3322</v>
      </c>
      <c r="B2564" s="5" t="s">
        <v>6058</v>
      </c>
      <c r="C2564" s="5" t="s">
        <v>5322</v>
      </c>
      <c r="D2564" s="5" t="str">
        <f>HYPERLINK(I2564, C2564)</f>
        <v>ARS Жирное  натуральное масло Виноградных косточек 100 мл с дозатором</v>
      </c>
      <c r="E2564" s="5" t="s">
        <v>5098</v>
      </c>
      <c r="F2564" s="11" t="s">
        <v>6063</v>
      </c>
      <c r="G2564" s="6">
        <v>4090</v>
      </c>
      <c r="H2564" t="s">
        <v>5321</v>
      </c>
      <c r="I2564" t="str">
        <f>CONCATENATE("http://opt.sauna-shops.ru/567-14-aroma-ars/",A2564,"-",H2564,".html")</f>
        <v>http://opt.sauna-shops.ru/567-14-aroma-ars/3322-ars-zhirnoe-naturalnoe-maslo-vinogradnykh-kostochek-100-ml-s-dozatorom.html</v>
      </c>
      <c r="J2564" s="2" t="str">
        <f t="shared" si="59"/>
        <v>http://opt.sauna-shops.ru/567-14-aroma-ars/3322-ars-zhirnoe-naturalnoe-maslo-vinogradnykh-kostochek-100-ml-s-dozatorom.html</v>
      </c>
      <c r="K2564" s="5"/>
    </row>
    <row r="2565" spans="1:11" x14ac:dyDescent="0.25">
      <c r="A2565" s="10">
        <v>3323</v>
      </c>
      <c r="B2565" s="5" t="s">
        <v>6058</v>
      </c>
      <c r="C2565" s="5" t="s">
        <v>5323</v>
      </c>
      <c r="D2565" s="5" t="str">
        <f>HYPERLINK(I2565, C2565)</f>
        <v>ARS Набор Ароматы Мира Восток ( Масла 12 шт х 5мл, 2 шт х 10 мл, мыло 20г.)</v>
      </c>
      <c r="E2565" s="5" t="s">
        <v>5098</v>
      </c>
      <c r="F2565" s="11" t="s">
        <v>6202</v>
      </c>
      <c r="G2565" s="6">
        <v>4091</v>
      </c>
      <c r="H2565" t="s">
        <v>5324</v>
      </c>
      <c r="I2565" t="str">
        <f>CONCATENATE("http://opt.sauna-shops.ru/567-14-aroma-ars/",A2565,"-",H2565,".html")</f>
        <v>http://opt.sauna-shops.ru/567-14-aroma-ars/3323-ars-nabor-aromaty-mira-vostok-masla-12-sht-kh-5ml-2-sht-kh-10-ml-mylo-20g.html</v>
      </c>
      <c r="J2565" s="2" t="str">
        <f t="shared" si="59"/>
        <v>http://opt.sauna-shops.ru/567-14-aroma-ars/3323-ars-nabor-aromaty-mira-vostok-masla-12-sht-kh-5ml-2-sht-kh-10-ml-mylo-20g.html</v>
      </c>
      <c r="K2565" s="5"/>
    </row>
    <row r="2566" spans="1:11" x14ac:dyDescent="0.25">
      <c r="A2566" s="10">
        <v>3324</v>
      </c>
      <c r="B2566" s="5" t="s">
        <v>6058</v>
      </c>
      <c r="C2566" s="5" t="s">
        <v>5325</v>
      </c>
      <c r="D2566" s="5" t="str">
        <f>HYPERLINK(I2566, C2566)</f>
        <v>ARS Набор Ароматы Мира Запад ( масла 12 шт х 5 мл, 2шт х 10 мл , мыло 20 г.)</v>
      </c>
      <c r="E2566" s="5" t="s">
        <v>5098</v>
      </c>
      <c r="F2566" s="11" t="s">
        <v>6202</v>
      </c>
      <c r="G2566" s="6">
        <v>4091</v>
      </c>
      <c r="H2566" t="s">
        <v>5326</v>
      </c>
      <c r="I2566" t="str">
        <f>CONCATENATE("http://opt.sauna-shops.ru/567-14-aroma-ars/",A2566,"-",H2566,".html")</f>
        <v>http://opt.sauna-shops.ru/567-14-aroma-ars/3324-ars-nabor-aromaty-mira-zapad-masla-12-sht-kh-5-ml-2sht-kh-10-ml-mylo-20-g.html</v>
      </c>
      <c r="J2566" s="2" t="str">
        <f t="shared" si="59"/>
        <v>http://opt.sauna-shops.ru/567-14-aroma-ars/3324-ars-nabor-aromaty-mira-zapad-masla-12-sht-kh-5-ml-2sht-kh-10-ml-mylo-20-g.html</v>
      </c>
      <c r="K2566" s="5"/>
    </row>
    <row r="2567" spans="1:11" x14ac:dyDescent="0.25">
      <c r="A2567" s="10">
        <v>3325</v>
      </c>
      <c r="B2567" s="5" t="s">
        <v>6058</v>
      </c>
      <c r="C2567" s="5" t="s">
        <v>5327</v>
      </c>
      <c r="D2567" s="5" t="str">
        <f>HYPERLINK(I2567, C2567)</f>
        <v>ARS Набор Ароматы мира Север (Масла 12 шт х 5мл, 2 шт х 10 мл, мыло 20г.)</v>
      </c>
      <c r="E2567" s="5" t="s">
        <v>5098</v>
      </c>
      <c r="F2567" s="11" t="s">
        <v>6202</v>
      </c>
      <c r="G2567" s="6">
        <v>4093</v>
      </c>
      <c r="H2567" t="s">
        <v>5328</v>
      </c>
      <c r="I2567" t="str">
        <f>CONCATENATE("http://opt.sauna-shops.ru/567-14-aroma-ars/",A2567,"-",H2567,".html")</f>
        <v>http://opt.sauna-shops.ru/567-14-aroma-ars/3325-ars-nabor-aromaty-mira-sever-masla-12-sht-kh-5ml-2-sht-kh-10-ml-mylo-20g.html</v>
      </c>
      <c r="J2567" s="2" t="str">
        <f t="shared" ref="J2567:J2592" si="60">HYPERLINK(I2567)</f>
        <v>http://opt.sauna-shops.ru/567-14-aroma-ars/3325-ars-nabor-aromaty-mira-sever-masla-12-sht-kh-5ml-2-sht-kh-10-ml-mylo-20g.html</v>
      </c>
      <c r="K2567" s="5"/>
    </row>
    <row r="2568" spans="1:11" x14ac:dyDescent="0.25">
      <c r="A2568" s="10">
        <v>3326</v>
      </c>
      <c r="B2568" s="5" t="s">
        <v>6058</v>
      </c>
      <c r="C2568" s="5" t="s">
        <v>5329</v>
      </c>
      <c r="D2568" s="5" t="str">
        <f>HYPERLINK(I2568, C2568)</f>
        <v>ARS Набор Ароматы Мира Юг (Масла 12 шт х 5мл, 2 шт х 10 мл, мыло 20г.)</v>
      </c>
      <c r="E2568" s="5" t="s">
        <v>5098</v>
      </c>
      <c r="F2568" s="11" t="s">
        <v>6202</v>
      </c>
      <c r="G2568" s="6">
        <v>4094</v>
      </c>
      <c r="H2568" t="s">
        <v>5330</v>
      </c>
      <c r="I2568" t="str">
        <f>CONCATENATE("http://opt.sauna-shops.ru/567-14-aroma-ars/",A2568,"-",H2568,".html")</f>
        <v>http://opt.sauna-shops.ru/567-14-aroma-ars/3326-ars-nabor-aromaty-mira-yug-masla-12-sht-kh-5ml-2-sht-kh-10-ml-mylo-20g.html</v>
      </c>
      <c r="J2568" s="2" t="str">
        <f t="shared" si="60"/>
        <v>http://opt.sauna-shops.ru/567-14-aroma-ars/3326-ars-nabor-aromaty-mira-yug-masla-12-sht-kh-5ml-2-sht-kh-10-ml-mylo-20g.html</v>
      </c>
      <c r="K2568" s="5"/>
    </row>
    <row r="2569" spans="1:11" x14ac:dyDescent="0.25">
      <c r="A2569" s="10">
        <v>3327</v>
      </c>
      <c r="B2569" s="5" t="s">
        <v>6058</v>
      </c>
      <c r="C2569" s="5" t="s">
        <v>5331</v>
      </c>
      <c r="D2569" s="5" t="str">
        <f>HYPERLINK(I2569, C2569)</f>
        <v>ARS Набор эфирных масел Королевство Ароматов  Хвойные 7 шт х 5 мл</v>
      </c>
      <c r="E2569" s="5" t="s">
        <v>5098</v>
      </c>
      <c r="F2569" s="11" t="s">
        <v>6078</v>
      </c>
      <c r="G2569" s="6">
        <v>4095</v>
      </c>
      <c r="H2569" t="s">
        <v>5332</v>
      </c>
      <c r="I2569" t="str">
        <f>CONCATENATE("http://opt.sauna-shops.ru/567-14-aroma-ars/",A2569,"-",H2569,".html")</f>
        <v>http://opt.sauna-shops.ru/567-14-aroma-ars/3327-ars-nabor-efirnykh-masel-korolevstvo-aromatov-khvojnye-7-sht-kh-5-ml.html</v>
      </c>
      <c r="J2569" s="2" t="str">
        <f t="shared" si="60"/>
        <v>http://opt.sauna-shops.ru/567-14-aroma-ars/3327-ars-nabor-efirnykh-masel-korolevstvo-aromatov-khvojnye-7-sht-kh-5-ml.html</v>
      </c>
      <c r="K2569" s="5"/>
    </row>
    <row r="2570" spans="1:11" x14ac:dyDescent="0.25">
      <c r="A2570" s="10">
        <v>3328</v>
      </c>
      <c r="B2570" s="5" t="s">
        <v>6058</v>
      </c>
      <c r="C2570" s="5" t="s">
        <v>5333</v>
      </c>
      <c r="D2570" s="5" t="str">
        <f>HYPERLINK(I2570, C2570)</f>
        <v>ARS Набор эфирных масел Королевство Ароматов  Цветочные 7 шт х 5 мл ( коробка)</v>
      </c>
      <c r="E2570" s="5" t="s">
        <v>5098</v>
      </c>
      <c r="F2570" s="11" t="s">
        <v>6078</v>
      </c>
      <c r="G2570" s="6">
        <v>4096</v>
      </c>
      <c r="H2570" t="s">
        <v>5334</v>
      </c>
      <c r="I2570" t="str">
        <f>CONCATENATE("http://opt.sauna-shops.ru/567-14-aroma-ars/",A2570,"-",H2570,".html")</f>
        <v>http://opt.sauna-shops.ru/567-14-aroma-ars/3328-ars-nabor-efirnykh-masel-korolevstvo-aromatov-cvetochnye-7-sht-kh-5-ml-korobka.html</v>
      </c>
      <c r="J2570" s="2" t="str">
        <f t="shared" si="60"/>
        <v>http://opt.sauna-shops.ru/567-14-aroma-ars/3328-ars-nabor-efirnykh-masel-korolevstvo-aromatov-cvetochnye-7-sht-kh-5-ml-korobka.html</v>
      </c>
      <c r="K2570" s="5"/>
    </row>
    <row r="2571" spans="1:11" x14ac:dyDescent="0.25">
      <c r="A2571" s="10">
        <v>3329</v>
      </c>
      <c r="B2571" s="5" t="s">
        <v>6058</v>
      </c>
      <c r="C2571" s="5" t="s">
        <v>5335</v>
      </c>
      <c r="D2571" s="5" t="str">
        <f>HYPERLINK(I2571, C2571)</f>
        <v>ARS Набор эфирных масел Королевство ароматов пряные 7 шт х 5мл ( коробка)</v>
      </c>
      <c r="E2571" s="5" t="s">
        <v>5098</v>
      </c>
      <c r="F2571" s="11" t="s">
        <v>6078</v>
      </c>
      <c r="G2571" s="6">
        <v>4097</v>
      </c>
      <c r="H2571" t="s">
        <v>5336</v>
      </c>
      <c r="I2571" t="str">
        <f>CONCATENATE("http://opt.sauna-shops.ru/567-14-aroma-ars/",A2571,"-",H2571,".html")</f>
        <v>http://opt.sauna-shops.ru/567-14-aroma-ars/3329-ars-nabor-efirnykh-masel-korolevstvo-aromatov-pryanye-7-sht-kh-5ml-korobka.html</v>
      </c>
      <c r="J2571" s="2" t="str">
        <f t="shared" si="60"/>
        <v>http://opt.sauna-shops.ru/567-14-aroma-ars/3329-ars-nabor-efirnykh-masel-korolevstvo-aromatov-pryanye-7-sht-kh-5ml-korobka.html</v>
      </c>
      <c r="K2571" s="5"/>
    </row>
    <row r="2572" spans="1:11" x14ac:dyDescent="0.25">
      <c r="A2572" s="10">
        <v>3330</v>
      </c>
      <c r="B2572" s="5" t="s">
        <v>6058</v>
      </c>
      <c r="C2572" s="5" t="s">
        <v>5337</v>
      </c>
      <c r="D2572" s="5" t="str">
        <f>HYPERLINK(I2572, C2572)</f>
        <v>ARS Набор эфирных масел Королевство Ароматов Цитрусовые 7 шт х 5 мл</v>
      </c>
      <c r="E2572" s="5" t="s">
        <v>5098</v>
      </c>
      <c r="F2572" s="11" t="s">
        <v>6078</v>
      </c>
      <c r="G2572" s="6">
        <v>4098</v>
      </c>
      <c r="H2572" t="s">
        <v>5338</v>
      </c>
      <c r="I2572" t="str">
        <f>CONCATENATE("http://opt.sauna-shops.ru/567-14-aroma-ars/",A2572,"-",H2572,".html")</f>
        <v>http://opt.sauna-shops.ru/567-14-aroma-ars/3330-ars-nabor-efirnykh-masel-korolevstvo-aromatov-citrusovye-7-sht-kh-5-ml.html</v>
      </c>
      <c r="J2572" s="2" t="str">
        <f t="shared" si="60"/>
        <v>http://opt.sauna-shops.ru/567-14-aroma-ars/3330-ars-nabor-efirnykh-masel-korolevstvo-aromatov-citrusovye-7-sht-kh-5-ml.html</v>
      </c>
      <c r="K2572" s="5"/>
    </row>
    <row r="2573" spans="1:11" x14ac:dyDescent="0.25">
      <c r="A2573" s="10">
        <v>3331</v>
      </c>
      <c r="B2573" s="5" t="s">
        <v>6058</v>
      </c>
      <c r="C2573" s="5" t="s">
        <v>5339</v>
      </c>
      <c r="D2573" s="5" t="str">
        <f>HYPERLINK(I2573, C2573)</f>
        <v>ARS Аромалампа Айвенго</v>
      </c>
      <c r="E2573" s="5" t="s">
        <v>5098</v>
      </c>
      <c r="F2573" s="11" t="s">
        <v>6105</v>
      </c>
      <c r="G2573" s="6">
        <v>4099</v>
      </c>
      <c r="H2573" t="s">
        <v>5340</v>
      </c>
      <c r="I2573" t="str">
        <f>CONCATENATE("http://opt.sauna-shops.ru/567-14-aroma-ars/",A2573,"-",H2573,".html")</f>
        <v>http://opt.sauna-shops.ru/567-14-aroma-ars/3331-ars-aromalampa-ajvengo.html</v>
      </c>
      <c r="J2573" s="2" t="str">
        <f t="shared" si="60"/>
        <v>http://opt.sauna-shops.ru/567-14-aroma-ars/3331-ars-aromalampa-ajvengo.html</v>
      </c>
      <c r="K2573" s="5"/>
    </row>
    <row r="2574" spans="1:11" x14ac:dyDescent="0.25">
      <c r="A2574" s="10">
        <v>3332</v>
      </c>
      <c r="B2574" s="5" t="s">
        <v>6058</v>
      </c>
      <c r="C2574" s="5" t="s">
        <v>5341</v>
      </c>
      <c r="D2574" s="5" t="str">
        <f>HYPERLINK(I2574, C2574)</f>
        <v>ARS аромалампа Баба Яга</v>
      </c>
      <c r="E2574" s="5" t="s">
        <v>5098</v>
      </c>
      <c r="F2574" s="11" t="s">
        <v>6102</v>
      </c>
      <c r="G2574" s="6">
        <v>4100</v>
      </c>
      <c r="H2574" t="s">
        <v>5342</v>
      </c>
      <c r="I2574" t="str">
        <f>CONCATENATE("http://opt.sauna-shops.ru/567-14-aroma-ars/",A2574,"-",H2574,".html")</f>
        <v>http://opt.sauna-shops.ru/567-14-aroma-ars/3332-ars-aromalampa-baba-yaga.html</v>
      </c>
      <c r="J2574" s="2" t="str">
        <f t="shared" si="60"/>
        <v>http://opt.sauna-shops.ru/567-14-aroma-ars/3332-ars-aromalampa-baba-yaga.html</v>
      </c>
      <c r="K2574" s="5"/>
    </row>
    <row r="2575" spans="1:11" x14ac:dyDescent="0.25">
      <c r="A2575" s="10">
        <v>3333</v>
      </c>
      <c r="B2575" s="5" t="s">
        <v>6058</v>
      </c>
      <c r="C2575" s="5" t="s">
        <v>5343</v>
      </c>
      <c r="D2575" s="5" t="str">
        <f>HYPERLINK(I2575, C2575)</f>
        <v>ARS аромалампа гнутая крыша узкая</v>
      </c>
      <c r="E2575" s="5" t="s">
        <v>5098</v>
      </c>
      <c r="F2575" s="11" t="s">
        <v>6099</v>
      </c>
      <c r="G2575" s="6">
        <v>4101</v>
      </c>
      <c r="H2575" t="s">
        <v>5344</v>
      </c>
      <c r="I2575" t="str">
        <f>CONCATENATE("http://opt.sauna-shops.ru/567-14-aroma-ars/",A2575,"-",H2575,".html")</f>
        <v>http://opt.sauna-shops.ru/567-14-aroma-ars/3333-ars-aromalampa-gnutaya-krysha-uzkaya.html</v>
      </c>
      <c r="J2575" s="2" t="str">
        <f t="shared" si="60"/>
        <v>http://opt.sauna-shops.ru/567-14-aroma-ars/3333-ars-aromalampa-gnutaya-krysha-uzkaya.html</v>
      </c>
      <c r="K2575" s="5"/>
    </row>
    <row r="2576" spans="1:11" x14ac:dyDescent="0.25">
      <c r="A2576" s="10">
        <v>3334</v>
      </c>
      <c r="B2576" s="5" t="s">
        <v>6058</v>
      </c>
      <c r="C2576" s="5" t="s">
        <v>5345</v>
      </c>
      <c r="D2576" s="5" t="str">
        <f>HYPERLINK(I2576, C2576)</f>
        <v>ARS аромалампа гофман</v>
      </c>
      <c r="E2576" s="5" t="s">
        <v>5098</v>
      </c>
      <c r="F2576" s="11" t="s">
        <v>6163</v>
      </c>
      <c r="G2576" s="6">
        <v>4102</v>
      </c>
      <c r="H2576" t="s">
        <v>5346</v>
      </c>
      <c r="I2576" t="str">
        <f>CONCATENATE("http://opt.sauna-shops.ru/567-14-aroma-ars/",A2576,"-",H2576,".html")</f>
        <v>http://opt.sauna-shops.ru/567-14-aroma-ars/3334-ars-aromalampa-gofman.html</v>
      </c>
      <c r="J2576" s="2" t="str">
        <f t="shared" si="60"/>
        <v>http://opt.sauna-shops.ru/567-14-aroma-ars/3334-ars-aromalampa-gofman.html</v>
      </c>
      <c r="K2576" s="5"/>
    </row>
    <row r="2577" spans="1:11" x14ac:dyDescent="0.25">
      <c r="A2577" s="10">
        <v>3336</v>
      </c>
      <c r="B2577" s="5" t="s">
        <v>6058</v>
      </c>
      <c r="C2577" s="5" t="s">
        <v>5350</v>
      </c>
      <c r="D2577" s="5" t="str">
        <f>HYPERLINK(I2577, C2577)</f>
        <v>ARS аромалампа Домик Тузик</v>
      </c>
      <c r="E2577" s="5" t="s">
        <v>5098</v>
      </c>
      <c r="F2577" s="11" t="s">
        <v>6087</v>
      </c>
      <c r="G2577" s="6">
        <v>4104</v>
      </c>
      <c r="H2577" t="s">
        <v>5351</v>
      </c>
      <c r="I2577" t="str">
        <f>CONCATENATE("http://opt.sauna-shops.ru/567-14-aroma-ars/",A2577,"-",H2577,".html")</f>
        <v>http://opt.sauna-shops.ru/567-14-aroma-ars/3336-ars-aromalampa-domik-tuzik.html</v>
      </c>
      <c r="J2577" s="2" t="str">
        <f t="shared" si="60"/>
        <v>http://opt.sauna-shops.ru/567-14-aroma-ars/3336-ars-aromalampa-domik-tuzik.html</v>
      </c>
      <c r="K2577" s="5"/>
    </row>
    <row r="2578" spans="1:11" x14ac:dyDescent="0.25">
      <c r="A2578" s="10">
        <v>3337</v>
      </c>
      <c r="B2578" s="5" t="s">
        <v>6058</v>
      </c>
      <c r="C2578" s="5" t="s">
        <v>5352</v>
      </c>
      <c r="D2578" s="5" t="str">
        <f>HYPERLINK(I2578, C2578)</f>
        <v>ARS аромалампа Зеркало</v>
      </c>
      <c r="E2578" s="5" t="s">
        <v>5098</v>
      </c>
      <c r="F2578" s="11" t="s">
        <v>6163</v>
      </c>
      <c r="G2578" s="6">
        <v>4105</v>
      </c>
      <c r="H2578" t="s">
        <v>5353</v>
      </c>
      <c r="I2578" t="str">
        <f>CONCATENATE("http://opt.sauna-shops.ru/567-14-aroma-ars/",A2578,"-",H2578,".html")</f>
        <v>http://opt.sauna-shops.ru/567-14-aroma-ars/3337-ars-aromalampa-zerkalo.html</v>
      </c>
      <c r="J2578" s="2" t="str">
        <f t="shared" si="60"/>
        <v>http://opt.sauna-shops.ru/567-14-aroma-ars/3337-ars-aromalampa-zerkalo.html</v>
      </c>
      <c r="K2578" s="5"/>
    </row>
    <row r="2579" spans="1:11" x14ac:dyDescent="0.25">
      <c r="A2579" s="10">
        <v>3338</v>
      </c>
      <c r="B2579" s="5" t="s">
        <v>6058</v>
      </c>
      <c r="C2579" s="5" t="s">
        <v>5354</v>
      </c>
      <c r="D2579" s="5" t="str">
        <f>HYPERLINK(I2579, C2579)</f>
        <v>ARS аромалампа Клаус</v>
      </c>
      <c r="E2579" s="5" t="s">
        <v>5098</v>
      </c>
      <c r="F2579" s="11" t="s">
        <v>6163</v>
      </c>
      <c r="G2579" s="6">
        <v>4106</v>
      </c>
      <c r="H2579" t="s">
        <v>5355</v>
      </c>
      <c r="I2579" t="str">
        <f>CONCATENATE("http://opt.sauna-shops.ru/567-14-aroma-ars/",A2579,"-",H2579,".html")</f>
        <v>http://opt.sauna-shops.ru/567-14-aroma-ars/3338-ars-aromalampa-klaus.html</v>
      </c>
      <c r="J2579" s="2" t="str">
        <f t="shared" si="60"/>
        <v>http://opt.sauna-shops.ru/567-14-aroma-ars/3338-ars-aromalampa-klaus.html</v>
      </c>
      <c r="K2579" s="5"/>
    </row>
    <row r="2580" spans="1:11" x14ac:dyDescent="0.25">
      <c r="A2580" s="10">
        <v>3339</v>
      </c>
      <c r="B2580" s="5" t="s">
        <v>6058</v>
      </c>
      <c r="C2580" s="5" t="s">
        <v>5356</v>
      </c>
      <c r="D2580" s="5" t="str">
        <f>HYPERLINK(I2580, C2580)</f>
        <v>ARS аромалампа Клеш</v>
      </c>
      <c r="E2580" s="5" t="s">
        <v>5098</v>
      </c>
      <c r="F2580" s="11" t="s">
        <v>6080</v>
      </c>
      <c r="G2580" s="6">
        <v>4107</v>
      </c>
      <c r="H2580" t="s">
        <v>5357</v>
      </c>
      <c r="I2580" t="str">
        <f>CONCATENATE("http://opt.sauna-shops.ru/567-14-aroma-ars/",A2580,"-",H2580,".html")</f>
        <v>http://opt.sauna-shops.ru/567-14-aroma-ars/3339-ars-aromalampa-klesh.html</v>
      </c>
      <c r="J2580" s="2" t="str">
        <f t="shared" si="60"/>
        <v>http://opt.sauna-shops.ru/567-14-aroma-ars/3339-ars-aromalampa-klesh.html</v>
      </c>
      <c r="K2580" s="5"/>
    </row>
    <row r="2581" spans="1:11" x14ac:dyDescent="0.25">
      <c r="A2581" s="10">
        <v>3340</v>
      </c>
      <c r="B2581" s="5" t="s">
        <v>6058</v>
      </c>
      <c r="C2581" s="5" t="s">
        <v>5358</v>
      </c>
      <c r="D2581" s="5" t="str">
        <f>HYPERLINK(I2581, C2581)</f>
        <v>ARS аромалампа лори</v>
      </c>
      <c r="E2581" s="5" t="s">
        <v>5098</v>
      </c>
      <c r="F2581" s="11" t="s">
        <v>6236</v>
      </c>
      <c r="G2581" s="6">
        <v>4108</v>
      </c>
      <c r="H2581" t="s">
        <v>5359</v>
      </c>
      <c r="I2581" t="str">
        <f>CONCATENATE("http://opt.sauna-shops.ru/567-14-aroma-ars/",A2581,"-",H2581,".html")</f>
        <v>http://opt.sauna-shops.ru/567-14-aroma-ars/3340-ars-aromalampa-lori.html</v>
      </c>
      <c r="J2581" s="2" t="str">
        <f t="shared" si="60"/>
        <v>http://opt.sauna-shops.ru/567-14-aroma-ars/3340-ars-aromalampa-lori.html</v>
      </c>
      <c r="K2581" s="5"/>
    </row>
    <row r="2582" spans="1:11" x14ac:dyDescent="0.25">
      <c r="A2582" s="10">
        <v>3341</v>
      </c>
      <c r="B2582" s="5" t="s">
        <v>6058</v>
      </c>
      <c r="C2582" s="5" t="s">
        <v>5360</v>
      </c>
      <c r="D2582" s="5" t="str">
        <f>HYPERLINK(I2582, C2582)</f>
        <v>ARS аромалампа Марта</v>
      </c>
      <c r="E2582" s="5" t="s">
        <v>5098</v>
      </c>
      <c r="F2582" s="11" t="s">
        <v>6071</v>
      </c>
      <c r="G2582" s="6">
        <v>4109</v>
      </c>
      <c r="H2582" t="s">
        <v>5361</v>
      </c>
      <c r="I2582" t="str">
        <f>CONCATENATE("http://opt.sauna-shops.ru/567-14-aroma-ars/",A2582,"-",H2582,".html")</f>
        <v>http://opt.sauna-shops.ru/567-14-aroma-ars/3341-ars-aromalampa-marta.html</v>
      </c>
      <c r="J2582" s="2" t="str">
        <f t="shared" si="60"/>
        <v>http://opt.sauna-shops.ru/567-14-aroma-ars/3341-ars-aromalampa-marta.html</v>
      </c>
      <c r="K2582" s="5"/>
    </row>
    <row r="2583" spans="1:11" x14ac:dyDescent="0.25">
      <c r="A2583" s="10">
        <v>3342</v>
      </c>
      <c r="B2583" s="5" t="s">
        <v>6058</v>
      </c>
      <c r="C2583" s="5" t="s">
        <v>5362</v>
      </c>
      <c r="D2583" s="5" t="str">
        <f>HYPERLINK(I2583, C2583)</f>
        <v>ARS аромалампа Новый</v>
      </c>
      <c r="E2583" s="5" t="s">
        <v>5098</v>
      </c>
      <c r="F2583" s="11" t="s">
        <v>6080</v>
      </c>
      <c r="G2583" s="6">
        <v>4110</v>
      </c>
      <c r="H2583" t="s">
        <v>5363</v>
      </c>
      <c r="I2583" t="str">
        <f>CONCATENATE("http://opt.sauna-shops.ru/567-14-aroma-ars/",A2583,"-",H2583,".html")</f>
        <v>http://opt.sauna-shops.ru/567-14-aroma-ars/3342-ars-aromalampa-novyj.html</v>
      </c>
      <c r="J2583" s="2" t="str">
        <f t="shared" si="60"/>
        <v>http://opt.sauna-shops.ru/567-14-aroma-ars/3342-ars-aromalampa-novyj.html</v>
      </c>
      <c r="K2583" s="5"/>
    </row>
    <row r="2584" spans="1:11" x14ac:dyDescent="0.25">
      <c r="A2584" s="10">
        <v>3343</v>
      </c>
      <c r="B2584" s="5" t="s">
        <v>6058</v>
      </c>
      <c r="C2584" s="5" t="s">
        <v>5364</v>
      </c>
      <c r="D2584" s="5" t="str">
        <f>HYPERLINK(I2584, C2584)</f>
        <v>ARS аромалампа Панцирь</v>
      </c>
      <c r="E2584" s="5" t="s">
        <v>5098</v>
      </c>
      <c r="F2584" s="11" t="s">
        <v>6099</v>
      </c>
      <c r="G2584" s="6">
        <v>4111</v>
      </c>
      <c r="H2584" t="s">
        <v>5365</v>
      </c>
      <c r="I2584" t="str">
        <f>CONCATENATE("http://opt.sauna-shops.ru/567-14-aroma-ars/",A2584,"-",H2584,".html")</f>
        <v>http://opt.sauna-shops.ru/567-14-aroma-ars/3343-ars-aromalampa-pancir.html</v>
      </c>
      <c r="J2584" s="2" t="str">
        <f t="shared" si="60"/>
        <v>http://opt.sauna-shops.ru/567-14-aroma-ars/3343-ars-aromalampa-pancir.html</v>
      </c>
      <c r="K2584" s="5"/>
    </row>
    <row r="2585" spans="1:11" x14ac:dyDescent="0.25">
      <c r="A2585" s="10">
        <v>3344</v>
      </c>
      <c r="B2585" s="5" t="s">
        <v>6058</v>
      </c>
      <c r="C2585" s="5" t="s">
        <v>5366</v>
      </c>
      <c r="D2585" s="5" t="str">
        <f>HYPERLINK(I2585, C2585)</f>
        <v xml:space="preserve">ARS аромалампа Пихта Домик </v>
      </c>
      <c r="E2585" s="5" t="s">
        <v>5098</v>
      </c>
      <c r="F2585" s="11" t="s">
        <v>6099</v>
      </c>
      <c r="G2585" s="6">
        <v>4112</v>
      </c>
      <c r="H2585" t="s">
        <v>5367</v>
      </c>
      <c r="I2585" t="str">
        <f>CONCATENATE("http://opt.sauna-shops.ru/567-14-aroma-ars/",A2585,"-",H2585,".html")</f>
        <v>http://opt.sauna-shops.ru/567-14-aroma-ars/3344-ars-aromalampa-pikhta-domik-.html</v>
      </c>
      <c r="J2585" s="2" t="str">
        <f t="shared" si="60"/>
        <v>http://opt.sauna-shops.ru/567-14-aroma-ars/3344-ars-aromalampa-pikhta-domik-.html</v>
      </c>
      <c r="K2585" s="5"/>
    </row>
    <row r="2586" spans="1:11" x14ac:dyDescent="0.25">
      <c r="A2586" s="10">
        <v>3345</v>
      </c>
      <c r="B2586" s="5" t="s">
        <v>6058</v>
      </c>
      <c r="C2586" s="5" t="s">
        <v>5368</v>
      </c>
      <c r="D2586" s="5" t="str">
        <f>HYPERLINK(I2586, C2586)</f>
        <v>ARS аромалампа Полянка</v>
      </c>
      <c r="E2586" s="5" t="s">
        <v>5098</v>
      </c>
      <c r="F2586" s="11" t="s">
        <v>6090</v>
      </c>
      <c r="G2586" s="6">
        <v>4113</v>
      </c>
      <c r="H2586" t="s">
        <v>5369</v>
      </c>
      <c r="I2586" t="str">
        <f>CONCATENATE("http://opt.sauna-shops.ru/567-14-aroma-ars/",A2586,"-",H2586,".html")</f>
        <v>http://opt.sauna-shops.ru/567-14-aroma-ars/3345-ars-aromalampa-polyanka.html</v>
      </c>
      <c r="J2586" s="2" t="str">
        <f t="shared" si="60"/>
        <v>http://opt.sauna-shops.ru/567-14-aroma-ars/3345-ars-aromalampa-polyanka.html</v>
      </c>
      <c r="K2586" s="5"/>
    </row>
    <row r="2587" spans="1:11" x14ac:dyDescent="0.25">
      <c r="A2587" s="10">
        <v>3346</v>
      </c>
      <c r="B2587" s="5" t="s">
        <v>6058</v>
      </c>
      <c r="C2587" s="5" t="s">
        <v>5370</v>
      </c>
      <c r="D2587" s="5" t="str">
        <f>HYPERLINK(I2587, C2587)</f>
        <v>ARS аромалампа Пряник</v>
      </c>
      <c r="E2587" s="5" t="s">
        <v>5098</v>
      </c>
      <c r="F2587" s="11" t="s">
        <v>6103</v>
      </c>
      <c r="G2587" s="6">
        <v>4118</v>
      </c>
      <c r="H2587" t="s">
        <v>5371</v>
      </c>
      <c r="I2587" t="str">
        <f>CONCATENATE("http://opt.sauna-shops.ru/567-14-aroma-ars/",A2587,"-",H2587,".html")</f>
        <v>http://opt.sauna-shops.ru/567-14-aroma-ars/3346-ars-aromalampa-pryanik.html</v>
      </c>
      <c r="J2587" s="2" t="str">
        <f t="shared" si="60"/>
        <v>http://opt.sauna-shops.ru/567-14-aroma-ars/3346-ars-aromalampa-pryanik.html</v>
      </c>
      <c r="K2587" s="5"/>
    </row>
    <row r="2588" spans="1:11" x14ac:dyDescent="0.25">
      <c r="A2588" s="10">
        <v>3347</v>
      </c>
      <c r="B2588" s="5" t="s">
        <v>6058</v>
      </c>
      <c r="C2588" s="5" t="s">
        <v>5372</v>
      </c>
      <c r="D2588" s="5" t="str">
        <f>HYPERLINK(I2588, C2588)</f>
        <v>ARS аромалампа Санчо</v>
      </c>
      <c r="E2588" s="5" t="s">
        <v>5098</v>
      </c>
      <c r="F2588" s="11" t="s">
        <v>6071</v>
      </c>
      <c r="G2588" s="6">
        <v>4114</v>
      </c>
      <c r="H2588" t="s">
        <v>5373</v>
      </c>
      <c r="I2588" t="str">
        <f>CONCATENATE("http://opt.sauna-shops.ru/567-14-aroma-ars/",A2588,"-",H2588,".html")</f>
        <v>http://opt.sauna-shops.ru/567-14-aroma-ars/3347-ars-aromalampa-sancho.html</v>
      </c>
      <c r="J2588" s="2" t="str">
        <f t="shared" si="60"/>
        <v>http://opt.sauna-shops.ru/567-14-aroma-ars/3347-ars-aromalampa-sancho.html</v>
      </c>
      <c r="K2588" s="5"/>
    </row>
    <row r="2589" spans="1:11" x14ac:dyDescent="0.25">
      <c r="A2589" s="10">
        <v>3348</v>
      </c>
      <c r="B2589" s="5" t="s">
        <v>6058</v>
      </c>
      <c r="C2589" s="5" t="s">
        <v>5374</v>
      </c>
      <c r="D2589" s="5" t="str">
        <f>HYPERLINK(I2589, C2589)</f>
        <v xml:space="preserve">ARS аромалампа Сердечко </v>
      </c>
      <c r="E2589" s="5" t="s">
        <v>5098</v>
      </c>
      <c r="F2589" s="11" t="s">
        <v>6101</v>
      </c>
      <c r="G2589" s="6">
        <v>4115</v>
      </c>
      <c r="H2589" t="s">
        <v>5375</v>
      </c>
      <c r="I2589" t="str">
        <f>CONCATENATE("http://opt.sauna-shops.ru/567-14-aroma-ars/",A2589,"-",H2589,".html")</f>
        <v>http://opt.sauna-shops.ru/567-14-aroma-ars/3348-ars-aromalampa-serdechko-.html</v>
      </c>
      <c r="J2589" s="2" t="str">
        <f t="shared" si="60"/>
        <v>http://opt.sauna-shops.ru/567-14-aroma-ars/3348-ars-aromalampa-serdechko-.html</v>
      </c>
      <c r="K2589" s="5"/>
    </row>
    <row r="2590" spans="1:11" x14ac:dyDescent="0.25">
      <c r="A2590" s="10">
        <v>3349</v>
      </c>
      <c r="B2590" s="5" t="s">
        <v>6058</v>
      </c>
      <c r="C2590" s="5" t="s">
        <v>5376</v>
      </c>
      <c r="D2590" s="5" t="str">
        <f>HYPERLINK(I2590, C2590)</f>
        <v>ARS аромалампа Соломка</v>
      </c>
      <c r="E2590" s="5" t="s">
        <v>5098</v>
      </c>
      <c r="F2590" s="11" t="s">
        <v>6080</v>
      </c>
      <c r="G2590" s="6">
        <v>4116</v>
      </c>
      <c r="H2590" t="s">
        <v>5377</v>
      </c>
      <c r="I2590" t="str">
        <f>CONCATENATE("http://opt.sauna-shops.ru/567-14-aroma-ars/",A2590,"-",H2590,".html")</f>
        <v>http://opt.sauna-shops.ru/567-14-aroma-ars/3349-ars-aromalampa-solomka.html</v>
      </c>
      <c r="J2590" s="2" t="str">
        <f t="shared" si="60"/>
        <v>http://opt.sauna-shops.ru/567-14-aroma-ars/3349-ars-aromalampa-solomka.html</v>
      </c>
      <c r="K2590" s="5"/>
    </row>
    <row r="2591" spans="1:11" x14ac:dyDescent="0.25">
      <c r="A2591" s="10">
        <v>3350</v>
      </c>
      <c r="B2591" s="5" t="s">
        <v>6058</v>
      </c>
      <c r="C2591" s="5" t="s">
        <v>5378</v>
      </c>
      <c r="D2591" s="5" t="str">
        <f>HYPERLINK(I2591, C2591)</f>
        <v>ARS аромалампа Хатка</v>
      </c>
      <c r="E2591" s="5" t="s">
        <v>5098</v>
      </c>
      <c r="F2591" s="11" t="s">
        <v>6144</v>
      </c>
      <c r="G2591" s="6">
        <v>4117</v>
      </c>
      <c r="H2591" t="s">
        <v>5379</v>
      </c>
      <c r="I2591" t="str">
        <f>CONCATENATE("http://opt.sauna-shops.ru/567-14-aroma-ars/",A2591,"-",H2591,".html")</f>
        <v>http://opt.sauna-shops.ru/567-14-aroma-ars/3350-ars-aromalampa-khatka.html</v>
      </c>
      <c r="J2591" s="2" t="str">
        <f t="shared" si="60"/>
        <v>http://opt.sauna-shops.ru/567-14-aroma-ars/3350-ars-aromalampa-khatka.html</v>
      </c>
      <c r="K2591" s="5"/>
    </row>
    <row r="2592" spans="1:11" x14ac:dyDescent="0.25">
      <c r="A2592" s="10">
        <v>3664</v>
      </c>
      <c r="B2592" s="5" t="s">
        <v>6058</v>
      </c>
      <c r="C2592" s="5" t="s">
        <v>6000</v>
      </c>
      <c r="D2592" s="5" t="str">
        <f>HYPERLINK(I2592, C2592)</f>
        <v>ARS набор (школа домашней косметики) номер 1</v>
      </c>
      <c r="E2592" s="5" t="s">
        <v>5098</v>
      </c>
      <c r="F2592" s="11" t="s">
        <v>6104</v>
      </c>
      <c r="G2592" s="6">
        <v>4700</v>
      </c>
      <c r="H2592" t="s">
        <v>6001</v>
      </c>
      <c r="I2592" t="str">
        <f>CONCATENATE("http://opt.sauna-shops.ru/567-14-aroma-ars/",A2592,"-",H2592,".html")</f>
        <v>http://opt.sauna-shops.ru/567-14-aroma-ars/3664-ars-nabor-shkola-domashnej-kosmetiki-nomer-1.html</v>
      </c>
      <c r="J2592" s="2" t="str">
        <f t="shared" si="60"/>
        <v>http://opt.sauna-shops.ru/567-14-aroma-ars/3664-ars-nabor-shkola-domashnej-kosmetiki-nomer-1.html</v>
      </c>
      <c r="K2592" s="5"/>
    </row>
    <row r="2593" spans="1:11" x14ac:dyDescent="0.25">
      <c r="A2593" s="10">
        <v>2401</v>
      </c>
      <c r="B2593" s="5" t="s">
        <v>6058</v>
      </c>
      <c r="C2593" s="5" t="s">
        <v>3472</v>
      </c>
      <c r="D2593" s="5" t="str">
        <f>HYPERLINK(I2593, C2593)</f>
        <v>Косметичка для банного набора 30х20 см</v>
      </c>
      <c r="E2593" s="5" t="s">
        <v>3473</v>
      </c>
      <c r="F2593" s="11" t="s">
        <v>6194</v>
      </c>
      <c r="G2593" s="6">
        <v>9332</v>
      </c>
      <c r="H2593" t="s">
        <v>3474</v>
      </c>
      <c r="I2593" t="str">
        <f>CONCATENATE("http://opt.sauna-shops.ru/11-kosmetichki-dlya-bannogo-nabora/",A2593,"-",H2593,".html")</f>
        <v>http://opt.sauna-shops.ru/11-kosmetichki-dlya-bannogo-nabora/2401-kosmetichka-dlya-bannogo-nabora-30kh20-sm.html</v>
      </c>
      <c r="J2593" s="2" t="str">
        <f t="shared" si="55"/>
        <v>http://opt.sauna-shops.ru/11-kosmetichki-dlya-bannogo-nabora/2401-kosmetichka-dlya-bannogo-nabora-30kh20-sm.html</v>
      </c>
      <c r="K2593" s="5"/>
    </row>
    <row r="2594" spans="1:11" x14ac:dyDescent="0.25">
      <c r="A2594" s="10">
        <v>2402</v>
      </c>
      <c r="B2594" s="5" t="s">
        <v>6058</v>
      </c>
      <c r="C2594" s="5" t="s">
        <v>3475</v>
      </c>
      <c r="D2594" s="5" t="str">
        <f>HYPERLINK(I2594, C2594)</f>
        <v>Косметичка для банного набора (большая) 40х30 см</v>
      </c>
      <c r="E2594" s="5" t="s">
        <v>3473</v>
      </c>
      <c r="F2594" s="11" t="s">
        <v>6250</v>
      </c>
      <c r="G2594" s="6">
        <v>9330</v>
      </c>
      <c r="H2594" t="s">
        <v>3476</v>
      </c>
      <c r="I2594" t="str">
        <f>CONCATENATE("http://opt.sauna-shops.ru/11-kosmetichki-dlya-bannogo-nabora/",A2594,"-",H2594,".html")</f>
        <v>http://opt.sauna-shops.ru/11-kosmetichki-dlya-bannogo-nabora/2402-kosmetichka-dlya-bannogo-nabora-bolshaya-40kh30-sm.html</v>
      </c>
      <c r="J2594" s="2" t="str">
        <f t="shared" si="55"/>
        <v>http://opt.sauna-shops.ru/11-kosmetichki-dlya-bannogo-nabora/2402-kosmetichka-dlya-bannogo-nabora-bolshaya-40kh30-sm.html</v>
      </c>
      <c r="K2594" s="5"/>
    </row>
    <row r="2595" spans="1:11" x14ac:dyDescent="0.25">
      <c r="A2595" s="10">
        <v>2403</v>
      </c>
      <c r="B2595" s="5" t="s">
        <v>6058</v>
      </c>
      <c r="C2595" s="5" t="s">
        <v>3477</v>
      </c>
      <c r="D2595" s="5" t="str">
        <f>HYPERLINK(I2595, C2595)</f>
        <v>Косметичка для банного набора (мал.) 25х20 см</v>
      </c>
      <c r="E2595" s="5" t="s">
        <v>3473</v>
      </c>
      <c r="F2595" s="11" t="s">
        <v>6194</v>
      </c>
      <c r="G2595" s="6">
        <v>9331</v>
      </c>
      <c r="H2595" t="s">
        <v>3478</v>
      </c>
      <c r="I2595" t="str">
        <f>CONCATENATE("http://opt.sauna-shops.ru/11-kosmetichki-dlya-bannogo-nabora/",A2595,"-",H2595,".html")</f>
        <v>http://opt.sauna-shops.ru/11-kosmetichki-dlya-bannogo-nabora/2403-kosmetichka-dlya-bannogo-nabora-mal-25kh20-sm.html</v>
      </c>
      <c r="J2595" s="2" t="str">
        <f t="shared" si="55"/>
        <v>http://opt.sauna-shops.ru/11-kosmetichki-dlya-bannogo-nabora/2403-kosmetichka-dlya-bannogo-nabora-mal-25kh20-sm.html</v>
      </c>
      <c r="K2595" s="5"/>
    </row>
    <row r="2596" spans="1:11" x14ac:dyDescent="0.25">
      <c r="A2596" s="10">
        <v>2404</v>
      </c>
      <c r="B2596" s="5" t="s">
        <v>6058</v>
      </c>
      <c r="C2596" s="5" t="s">
        <v>3479</v>
      </c>
      <c r="D2596" s="5" t="str">
        <f>HYPERLINK(I2596, C2596)</f>
        <v>Косметичка для банного набора Zip 30x40 см</v>
      </c>
      <c r="E2596" s="5" t="s">
        <v>3473</v>
      </c>
      <c r="F2596" s="11" t="s">
        <v>6195</v>
      </c>
      <c r="G2596" s="6">
        <v>9333</v>
      </c>
      <c r="H2596" t="s">
        <v>3480</v>
      </c>
      <c r="I2596" t="str">
        <f>CONCATENATE("http://opt.sauna-shops.ru/11-kosmetichki-dlya-bannogo-nabora/",A2596,"-",H2596,".html")</f>
        <v>http://opt.sauna-shops.ru/11-kosmetichki-dlya-bannogo-nabora/2404-kosmetichka-dlya-bannogo-nabora-zip-30x40-sm.html</v>
      </c>
      <c r="J2596" s="2" t="str">
        <f t="shared" si="55"/>
        <v>http://opt.sauna-shops.ru/11-kosmetichki-dlya-bannogo-nabora/2404-kosmetichka-dlya-bannogo-nabora-zip-30x40-sm.html</v>
      </c>
      <c r="K2596" s="5"/>
    </row>
    <row r="2597" spans="1:11" x14ac:dyDescent="0.25">
      <c r="A2597" s="10">
        <v>2405</v>
      </c>
      <c r="B2597" s="5" t="s">
        <v>6058</v>
      </c>
      <c r="C2597" s="5" t="s">
        <v>3481</v>
      </c>
      <c r="D2597" s="5" t="str">
        <f>HYPERLINK(I2597, C2597)</f>
        <v>Сумка для бани большая</v>
      </c>
      <c r="E2597" s="5" t="s">
        <v>3473</v>
      </c>
      <c r="F2597" s="11" t="s">
        <v>6250</v>
      </c>
      <c r="G2597" s="6">
        <v>90012</v>
      </c>
      <c r="H2597" t="s">
        <v>3482</v>
      </c>
      <c r="I2597" t="str">
        <f>CONCATENATE("http://opt.sauna-shops.ru/11-kosmetichki-dlya-bannogo-nabora/",A2597,"-",H2597,".html")</f>
        <v>http://opt.sauna-shops.ru/11-kosmetichki-dlya-bannogo-nabora/2405-sumka-dlya-bani-bolshaya.html</v>
      </c>
      <c r="J2597" s="2" t="str">
        <f t="shared" si="55"/>
        <v>http://opt.sauna-shops.ru/11-kosmetichki-dlya-bannogo-nabora/2405-sumka-dlya-bani-bolshaya.html</v>
      </c>
      <c r="K2597" s="5"/>
    </row>
    <row r="2598" spans="1:11" x14ac:dyDescent="0.25">
      <c r="A2598" s="10">
        <v>2406</v>
      </c>
      <c r="B2598" s="5" t="s">
        <v>6058</v>
      </c>
      <c r="C2598" s="5" t="s">
        <v>3483</v>
      </c>
      <c r="D2598" s="5" t="str">
        <f>HYPERLINK(I2598, C2598)</f>
        <v>Сумка для бани мал.</v>
      </c>
      <c r="E2598" s="5" t="s">
        <v>3473</v>
      </c>
      <c r="F2598" s="11" t="s">
        <v>6250</v>
      </c>
      <c r="G2598" s="6">
        <v>90013</v>
      </c>
      <c r="H2598" t="s">
        <v>3484</v>
      </c>
      <c r="I2598" t="str">
        <f>CONCATENATE("http://opt.sauna-shops.ru/11-kosmetichki-dlya-bannogo-nabora/",A2598,"-",H2598,".html")</f>
        <v>http://opt.sauna-shops.ru/11-kosmetichki-dlya-bannogo-nabora/2406-sumka-dlya-bani-mal.html</v>
      </c>
      <c r="J2598" s="2" t="str">
        <f t="shared" si="55"/>
        <v>http://opt.sauna-shops.ru/11-kosmetichki-dlya-bannogo-nabora/2406-sumka-dlya-bani-mal.html</v>
      </c>
      <c r="K2598" s="5"/>
    </row>
    <row r="2599" spans="1:11" x14ac:dyDescent="0.25">
      <c r="A2599" s="10">
        <v>2407</v>
      </c>
      <c r="B2599" s="5" t="s">
        <v>6058</v>
      </c>
      <c r="C2599" s="5" t="s">
        <v>3485</v>
      </c>
      <c r="D2599" s="5" t="str">
        <f>HYPERLINK(I2599, C2599)</f>
        <v>Косметичка для банного набора прозрачная 30х20 см</v>
      </c>
      <c r="E2599" s="5" t="s">
        <v>3473</v>
      </c>
      <c r="F2599" s="11" t="s">
        <v>6097</v>
      </c>
      <c r="G2599" s="6">
        <v>2709</v>
      </c>
      <c r="H2599" t="s">
        <v>3486</v>
      </c>
      <c r="I2599" t="str">
        <f>CONCATENATE("http://opt.sauna-shops.ru/11-kosmetichki-dlya-bannogo-nabora/",A2599,"-",H2599,".html")</f>
        <v>http://opt.sauna-shops.ru/11-kosmetichki-dlya-bannogo-nabora/2407-kosmetichka-dlya-bannogo-nabora-prozrachnaya-30kh20-sm.html</v>
      </c>
      <c r="J2599" s="2" t="str">
        <f t="shared" si="55"/>
        <v>http://opt.sauna-shops.ru/11-kosmetichki-dlya-bannogo-nabora/2407-kosmetichka-dlya-bannogo-nabora-prozrachnaya-30kh20-sm.html</v>
      </c>
      <c r="K2599" s="5"/>
    </row>
    <row r="2600" spans="1:11" x14ac:dyDescent="0.25">
      <c r="A2600" s="10">
        <v>2408</v>
      </c>
      <c r="B2600" s="5" t="s">
        <v>6058</v>
      </c>
      <c r="C2600" s="5" t="s">
        <v>3487</v>
      </c>
      <c r="D2600" s="5" t="str">
        <f>HYPERLINK(I2600, C2600)</f>
        <v>Косметичка 25х25см (цветочки)</v>
      </c>
      <c r="E2600" s="5" t="s">
        <v>3473</v>
      </c>
      <c r="F2600" s="11" t="s">
        <v>6097</v>
      </c>
      <c r="G2600" s="6">
        <v>2875</v>
      </c>
      <c r="H2600" t="s">
        <v>3488</v>
      </c>
      <c r="I2600" t="str">
        <f>CONCATENATE("http://opt.sauna-shops.ru/11-kosmetichki-dlya-bannogo-nabora/",A2600,"-",H2600,".html")</f>
        <v>http://opt.sauna-shops.ru/11-kosmetichki-dlya-bannogo-nabora/2408-kosmetichka-25kh25sm-cvetochki.html</v>
      </c>
      <c r="J2600" s="2" t="str">
        <f t="shared" si="55"/>
        <v>http://opt.sauna-shops.ru/11-kosmetichki-dlya-bannogo-nabora/2408-kosmetichka-25kh25sm-cvetochki.html</v>
      </c>
      <c r="K2600" s="5"/>
    </row>
    <row r="2601" spans="1:11" x14ac:dyDescent="0.25">
      <c r="A2601" s="10">
        <v>2409</v>
      </c>
      <c r="B2601" s="5" t="s">
        <v>6058</v>
      </c>
      <c r="C2601" s="5" t="s">
        <v>3489</v>
      </c>
      <c r="D2601" s="5" t="str">
        <f>HYPERLINK(I2601, C2601)</f>
        <v>Косметичка банная бол. 372 (сетка)</v>
      </c>
      <c r="E2601" s="5" t="s">
        <v>3473</v>
      </c>
      <c r="F2601" s="11" t="s">
        <v>6082</v>
      </c>
      <c r="G2601" s="6">
        <v>3288</v>
      </c>
      <c r="H2601" t="s">
        <v>3490</v>
      </c>
      <c r="I2601" t="str">
        <f>CONCATENATE("http://opt.sauna-shops.ru/11-kosmetichki-dlya-bannogo-nabora/",A2601,"-",H2601,".html")</f>
        <v>http://opt.sauna-shops.ru/11-kosmetichki-dlya-bannogo-nabora/2409-kosmetichka-bannaya-bol-372-setka.html</v>
      </c>
      <c r="J2601" s="2" t="str">
        <f t="shared" si="55"/>
        <v>http://opt.sauna-shops.ru/11-kosmetichki-dlya-bannogo-nabora/2409-kosmetichka-bannaya-bol-372-setka.html</v>
      </c>
      <c r="K2601" s="5"/>
    </row>
    <row r="2602" spans="1:11" x14ac:dyDescent="0.25">
      <c r="A2602" s="10">
        <v>2410</v>
      </c>
      <c r="B2602" s="5" t="s">
        <v>6058</v>
      </c>
      <c r="C2602" s="5" t="s">
        <v>3491</v>
      </c>
      <c r="D2602" s="5" t="str">
        <f>HYPERLINK(I2602, C2602)</f>
        <v>Косметичка банная 008 цветная с узором</v>
      </c>
      <c r="E2602" s="5" t="s">
        <v>3473</v>
      </c>
      <c r="F2602" s="11" t="s">
        <v>6094</v>
      </c>
      <c r="G2602" s="6">
        <v>3289</v>
      </c>
      <c r="H2602" t="s">
        <v>3492</v>
      </c>
      <c r="I2602" t="str">
        <f>CONCATENATE("http://opt.sauna-shops.ru/11-kosmetichki-dlya-bannogo-nabora/",A2602,"-",H2602,".html")</f>
        <v>http://opt.sauna-shops.ru/11-kosmetichki-dlya-bannogo-nabora/2410-kosmetichka-bannaya-008-cvetnaya-s-uzorom.html</v>
      </c>
      <c r="J2602" s="2" t="str">
        <f t="shared" si="55"/>
        <v>http://opt.sauna-shops.ru/11-kosmetichki-dlya-bannogo-nabora/2410-kosmetichka-bannaya-008-cvetnaya-s-uzorom.html</v>
      </c>
      <c r="K2602" s="5"/>
    </row>
    <row r="2603" spans="1:11" x14ac:dyDescent="0.25">
      <c r="A2603" s="10">
        <v>2411</v>
      </c>
      <c r="B2603" s="5" t="s">
        <v>6058</v>
      </c>
      <c r="C2603" s="5" t="s">
        <v>3493</v>
      </c>
      <c r="D2603" s="5" t="str">
        <f>HYPERLINK(I2603, C2603)</f>
        <v>Косметичка банная (клетка)</v>
      </c>
      <c r="E2603" s="5" t="s">
        <v>3473</v>
      </c>
      <c r="F2603" s="11" t="s">
        <v>6096</v>
      </c>
      <c r="G2603" s="6">
        <v>3290</v>
      </c>
      <c r="H2603" t="s">
        <v>3494</v>
      </c>
      <c r="I2603" t="str">
        <f>CONCATENATE("http://opt.sauna-shops.ru/11-kosmetichki-dlya-bannogo-nabora/",A2603,"-",H2603,".html")</f>
        <v>http://opt.sauna-shops.ru/11-kosmetichki-dlya-bannogo-nabora/2411-kosmetichka-bannaya-kletka.html</v>
      </c>
      <c r="J2603" s="2" t="str">
        <f t="shared" si="55"/>
        <v>http://opt.sauna-shops.ru/11-kosmetichki-dlya-bannogo-nabora/2411-kosmetichka-bannaya-kletka.html</v>
      </c>
      <c r="K2603" s="5"/>
    </row>
    <row r="2604" spans="1:11" x14ac:dyDescent="0.25">
      <c r="A2604" s="10">
        <v>2412</v>
      </c>
      <c r="B2604" s="5" t="s">
        <v>6058</v>
      </c>
      <c r="C2604" s="5" t="s">
        <v>3495</v>
      </c>
      <c r="D2604" s="5" t="str">
        <f>HYPERLINK(I2604, C2604)</f>
        <v>Косметичка банная 002 в полоску (сетка)</v>
      </c>
      <c r="E2604" s="5" t="s">
        <v>3473</v>
      </c>
      <c r="F2604" s="11" t="s">
        <v>6098</v>
      </c>
      <c r="G2604" s="6">
        <v>3376</v>
      </c>
      <c r="H2604" t="s">
        <v>3496</v>
      </c>
      <c r="I2604" t="str">
        <f>CONCATENATE("http://opt.sauna-shops.ru/11-kosmetichki-dlya-bannogo-nabora/",A2604,"-",H2604,".html")</f>
        <v>http://opt.sauna-shops.ru/11-kosmetichki-dlya-bannogo-nabora/2412-kosmetichka-bannaya-002-v-polosku-setka.html</v>
      </c>
      <c r="J2604" s="2" t="str">
        <f t="shared" si="55"/>
        <v>http://opt.sauna-shops.ru/11-kosmetichki-dlya-bannogo-nabora/2412-kosmetichka-bannaya-002-v-polosku-setka.html</v>
      </c>
      <c r="K2604" s="5"/>
    </row>
    <row r="2605" spans="1:11" x14ac:dyDescent="0.25">
      <c r="A2605" s="10">
        <v>2413</v>
      </c>
      <c r="B2605" s="5" t="s">
        <v>6058</v>
      </c>
      <c r="C2605" s="5" t="s">
        <v>3497</v>
      </c>
      <c r="D2605" s="5" t="str">
        <f>HYPERLINK(I2605, C2605)</f>
        <v>Косметичка банная 003 овальная (сетка)</v>
      </c>
      <c r="E2605" s="5" t="s">
        <v>3473</v>
      </c>
      <c r="F2605" s="11" t="s">
        <v>6098</v>
      </c>
      <c r="G2605" s="6">
        <v>3292</v>
      </c>
      <c r="H2605" t="s">
        <v>3498</v>
      </c>
      <c r="I2605" t="str">
        <f>CONCATENATE("http://opt.sauna-shops.ru/11-kosmetichki-dlya-bannogo-nabora/",A2605,"-",H2605,".html")</f>
        <v>http://opt.sauna-shops.ru/11-kosmetichki-dlya-bannogo-nabora/2413-kosmetichka-bannaya-003-ovalnaya-setka.html</v>
      </c>
      <c r="J2605" s="2" t="str">
        <f t="shared" si="55"/>
        <v>http://opt.sauna-shops.ru/11-kosmetichki-dlya-bannogo-nabora/2413-kosmetichka-bannaya-003-ovalnaya-setka.html</v>
      </c>
      <c r="K2605" s="5"/>
    </row>
    <row r="2606" spans="1:11" x14ac:dyDescent="0.25">
      <c r="A2606" s="10">
        <v>2414</v>
      </c>
      <c r="B2606" s="5" t="s">
        <v>6058</v>
      </c>
      <c r="C2606" s="5" t="s">
        <v>3499</v>
      </c>
      <c r="D2606" s="5" t="str">
        <f>HYPERLINK(I2606, C2606)</f>
        <v>Косметичка банная 275 прямоугольная  (сетка)</v>
      </c>
      <c r="E2606" s="5" t="s">
        <v>3473</v>
      </c>
      <c r="F2606" s="11" t="s">
        <v>6250</v>
      </c>
      <c r="G2606" s="6">
        <v>3293</v>
      </c>
      <c r="H2606" t="s">
        <v>3500</v>
      </c>
      <c r="I2606" t="str">
        <f>CONCATENATE("http://opt.sauna-shops.ru/11-kosmetichki-dlya-bannogo-nabora/",A2606,"-",H2606,".html")</f>
        <v>http://opt.sauna-shops.ru/11-kosmetichki-dlya-bannogo-nabora/2414-kosmetichka-bannaya-275-pryamougolnaya-setka.html</v>
      </c>
      <c r="J2606" s="2" t="str">
        <f t="shared" si="55"/>
        <v>http://opt.sauna-shops.ru/11-kosmetichki-dlya-bannogo-nabora/2414-kosmetichka-bannaya-275-pryamougolnaya-setka.html</v>
      </c>
      <c r="K2606" s="5"/>
    </row>
    <row r="2607" spans="1:11" x14ac:dyDescent="0.25">
      <c r="A2607" s="10">
        <v>2415</v>
      </c>
      <c r="B2607" s="5" t="s">
        <v>6058</v>
      </c>
      <c r="C2607" s="5" t="s">
        <v>3501</v>
      </c>
      <c r="D2607" s="5" t="str">
        <f>HYPERLINK(I2607, C2607)</f>
        <v>Косметичка бочонок (цветы)</v>
      </c>
      <c r="E2607" s="5" t="s">
        <v>3473</v>
      </c>
      <c r="F2607" s="11" t="s">
        <v>6160</v>
      </c>
      <c r="G2607" s="6">
        <v>3294</v>
      </c>
      <c r="H2607" t="s">
        <v>3502</v>
      </c>
      <c r="I2607" t="str">
        <f>CONCATENATE("http://opt.sauna-shops.ru/11-kosmetichki-dlya-bannogo-nabora/",A2607,"-",H2607,".html")</f>
        <v>http://opt.sauna-shops.ru/11-kosmetichki-dlya-bannogo-nabora/2415-kosmetichka-bochonok-cvety.html</v>
      </c>
      <c r="J2607" s="2" t="str">
        <f t="shared" si="55"/>
        <v>http://opt.sauna-shops.ru/11-kosmetichki-dlya-bannogo-nabora/2415-kosmetichka-bochonok-cvety.html</v>
      </c>
      <c r="K2607" s="5"/>
    </row>
    <row r="2608" spans="1:11" x14ac:dyDescent="0.25">
      <c r="A2608" s="10">
        <v>2416</v>
      </c>
      <c r="B2608" s="5" t="s">
        <v>6058</v>
      </c>
      <c r="C2608" s="5" t="s">
        <v>3503</v>
      </c>
      <c r="D2608" s="5" t="str">
        <f>HYPERLINK(I2608, C2608)</f>
        <v>Косметичка женская 001 сетка в полоску</v>
      </c>
      <c r="E2608" s="5" t="s">
        <v>3473</v>
      </c>
      <c r="F2608" s="11" t="s">
        <v>6098</v>
      </c>
      <c r="G2608" s="6">
        <v>3395</v>
      </c>
      <c r="H2608" t="s">
        <v>3504</v>
      </c>
      <c r="I2608" t="str">
        <f>CONCATENATE("http://opt.sauna-shops.ru/11-kosmetichki-dlya-bannogo-nabora/",A2608,"-",H2608,".html")</f>
        <v>http://opt.sauna-shops.ru/11-kosmetichki-dlya-bannogo-nabora/2416-kosmetichka-zhenskaya-001-setka-v-polosku.html</v>
      </c>
      <c r="J2608" s="2" t="str">
        <f t="shared" si="55"/>
        <v>http://opt.sauna-shops.ru/11-kosmetichki-dlya-bannogo-nabora/2416-kosmetichka-zhenskaya-001-setka-v-polosku.html</v>
      </c>
      <c r="K2608" s="5"/>
    </row>
    <row r="2609" spans="1:11" x14ac:dyDescent="0.25">
      <c r="A2609" s="10">
        <v>2417</v>
      </c>
      <c r="B2609" s="5" t="s">
        <v>6058</v>
      </c>
      <c r="C2609" s="5" t="s">
        <v>3505</v>
      </c>
      <c r="D2609" s="5" t="str">
        <f>HYPERLINK(I2609, C2609)</f>
        <v>Косметичка-сумка Gucci 26x16x10см</v>
      </c>
      <c r="E2609" s="5" t="s">
        <v>3473</v>
      </c>
      <c r="F2609" s="11" t="s">
        <v>6098</v>
      </c>
      <c r="G2609" s="6">
        <v>3396</v>
      </c>
      <c r="H2609" t="s">
        <v>3506</v>
      </c>
      <c r="I2609" t="str">
        <f>CONCATENATE("http://opt.sauna-shops.ru/11-kosmetichki-dlya-bannogo-nabora/",A2609,"-",H2609,".html")</f>
        <v>http://opt.sauna-shops.ru/11-kosmetichki-dlya-bannogo-nabora/2417-kosmetichka-sumka-gucci-26x16x10sm.html</v>
      </c>
      <c r="J2609" s="2" t="str">
        <f t="shared" si="55"/>
        <v>http://opt.sauna-shops.ru/11-kosmetichki-dlya-bannogo-nabora/2417-kosmetichka-sumka-gucci-26x16x10sm.html</v>
      </c>
      <c r="K2609" s="5"/>
    </row>
    <row r="2610" spans="1:11" x14ac:dyDescent="0.25">
      <c r="A2610" s="10">
        <v>2418</v>
      </c>
      <c r="B2610" s="5" t="s">
        <v>6058</v>
      </c>
      <c r="C2610" s="5" t="s">
        <v>3507</v>
      </c>
      <c r="D2610" s="5" t="str">
        <f>HYPERLINK(I2610, C2610)</f>
        <v>Косметичка-сумка (бренд) 31x21x10см</v>
      </c>
      <c r="E2610" s="5" t="s">
        <v>3473</v>
      </c>
      <c r="F2610" s="11" t="s">
        <v>6094</v>
      </c>
      <c r="G2610" s="6">
        <v>3477</v>
      </c>
      <c r="H2610" t="s">
        <v>3508</v>
      </c>
      <c r="I2610" t="str">
        <f>CONCATENATE("http://opt.sauna-shops.ru/11-kosmetichki-dlya-bannogo-nabora/",A2610,"-",H2610,".html")</f>
        <v>http://opt.sauna-shops.ru/11-kosmetichki-dlya-bannogo-nabora/2418-kosmetichka-sumka-brend-31x21x10sm.html</v>
      </c>
      <c r="J2610" s="2" t="str">
        <f t="shared" si="55"/>
        <v>http://opt.sauna-shops.ru/11-kosmetichki-dlya-bannogo-nabora/2418-kosmetichka-sumka-brend-31x21x10sm.html</v>
      </c>
      <c r="K2610" s="5"/>
    </row>
    <row r="2611" spans="1:11" x14ac:dyDescent="0.25">
      <c r="A2611" s="10">
        <v>2419</v>
      </c>
      <c r="B2611" s="5" t="s">
        <v>6058</v>
      </c>
      <c r="C2611" s="5" t="s">
        <v>3509</v>
      </c>
      <c r="D2611" s="5" t="str">
        <f>HYPERLINK(I2611, C2611)</f>
        <v>Косметичка-сумка (крокодил, комби, сетка) 28x20x8см</v>
      </c>
      <c r="E2611" s="5" t="s">
        <v>3473</v>
      </c>
      <c r="F2611" s="11" t="s">
        <v>6083</v>
      </c>
      <c r="G2611" s="6">
        <v>3478</v>
      </c>
      <c r="H2611" t="s">
        <v>3510</v>
      </c>
      <c r="I2611" t="str">
        <f>CONCATENATE("http://opt.sauna-shops.ru/11-kosmetichki-dlya-bannogo-nabora/",A2611,"-",H2611,".html")</f>
        <v>http://opt.sauna-shops.ru/11-kosmetichki-dlya-bannogo-nabora/2419-kosmetichka-sumka-krokodil-kombi-setka-28x20x8sm.html</v>
      </c>
      <c r="J2611" s="2" t="str">
        <f t="shared" si="55"/>
        <v>http://opt.sauna-shops.ru/11-kosmetichki-dlya-bannogo-nabora/2419-kosmetichka-sumka-krokodil-kombi-setka-28x20x8sm.html</v>
      </c>
      <c r="K2611" s="5"/>
    </row>
    <row r="2612" spans="1:11" x14ac:dyDescent="0.25">
      <c r="A2612" s="10">
        <v>2420</v>
      </c>
      <c r="B2612" s="5" t="s">
        <v>6058</v>
      </c>
      <c r="C2612" s="5" t="s">
        <v>3511</v>
      </c>
      <c r="D2612" s="5" t="str">
        <f>HYPERLINK(I2612, C2612)</f>
        <v>Косметичка-сетка А-377 23x30x10см</v>
      </c>
      <c r="E2612" s="5" t="s">
        <v>3473</v>
      </c>
      <c r="F2612" s="11" t="s">
        <v>6094</v>
      </c>
      <c r="G2612" s="6">
        <v>3480</v>
      </c>
      <c r="H2612" t="s">
        <v>3512</v>
      </c>
      <c r="I2612" t="str">
        <f>CONCATENATE("http://opt.sauna-shops.ru/11-kosmetichki-dlya-bannogo-nabora/",A2612,"-",H2612,".html")</f>
        <v>http://opt.sauna-shops.ru/11-kosmetichki-dlya-bannogo-nabora/2420-kosmetichka-setka-a-377-23x30x10sm.html</v>
      </c>
      <c r="J2612" s="2" t="str">
        <f t="shared" si="55"/>
        <v>http://opt.sauna-shops.ru/11-kosmetichki-dlya-bannogo-nabora/2420-kosmetichka-setka-a-377-23x30x10sm.html</v>
      </c>
      <c r="K2612" s="5"/>
    </row>
    <row r="2613" spans="1:11" x14ac:dyDescent="0.25">
      <c r="A2613" s="10">
        <v>2421</v>
      </c>
      <c r="B2613" s="5" t="s">
        <v>6058</v>
      </c>
      <c r="C2613" s="5" t="s">
        <v>3513</v>
      </c>
      <c r="D2613" s="5" t="str">
        <f>HYPERLINK(I2613, C2613)</f>
        <v>Косметичка-сумка 23x22x10см (лапки)</v>
      </c>
      <c r="E2613" s="5" t="s">
        <v>3473</v>
      </c>
      <c r="F2613" s="11" t="s">
        <v>6083</v>
      </c>
      <c r="G2613" s="6">
        <v>3481</v>
      </c>
      <c r="H2613" t="s">
        <v>3514</v>
      </c>
      <c r="I2613" t="str">
        <f>CONCATENATE("http://opt.sauna-shops.ru/11-kosmetichki-dlya-bannogo-nabora/",A2613,"-",H2613,".html")</f>
        <v>http://opt.sauna-shops.ru/11-kosmetichki-dlya-bannogo-nabora/2421-kosmetichka-sumka-23x22x10sm-lapki.html</v>
      </c>
      <c r="J2613" s="2" t="str">
        <f t="shared" si="55"/>
        <v>http://opt.sauna-shops.ru/11-kosmetichki-dlya-bannogo-nabora/2421-kosmetichka-sumka-23x22x10sm-lapki.html</v>
      </c>
      <c r="K2613" s="5"/>
    </row>
    <row r="2614" spans="1:11" x14ac:dyDescent="0.25">
      <c r="A2614" s="10">
        <v>2422</v>
      </c>
      <c r="B2614" s="5" t="s">
        <v>6058</v>
      </c>
      <c r="C2614" s="5" t="s">
        <v>3515</v>
      </c>
      <c r="D2614" s="5" t="str">
        <f>HYPERLINK(I2614, C2614)</f>
        <v>Косметичка-сумка вертикальная с сеткой №372 35x20x10см</v>
      </c>
      <c r="E2614" s="5" t="s">
        <v>3473</v>
      </c>
      <c r="F2614" s="11" t="s">
        <v>6082</v>
      </c>
      <c r="G2614" s="6">
        <v>3482</v>
      </c>
      <c r="H2614" t="s">
        <v>3516</v>
      </c>
      <c r="I2614" t="str">
        <f>CONCATENATE("http://opt.sauna-shops.ru/11-kosmetichki-dlya-bannogo-nabora/",A2614,"-",H2614,".html")</f>
        <v>http://opt.sauna-shops.ru/11-kosmetichki-dlya-bannogo-nabora/2422-kosmetichka-sumka-vertikalnaya-s-setkoj-372-35x20x10sm.html</v>
      </c>
      <c r="J2614" s="2" t="str">
        <f t="shared" si="55"/>
        <v>http://opt.sauna-shops.ru/11-kosmetichki-dlya-bannogo-nabora/2422-kosmetichka-sumka-vertikalnaya-s-setkoj-372-35x20x10sm.html</v>
      </c>
      <c r="K2614" s="5"/>
    </row>
    <row r="2615" spans="1:11" x14ac:dyDescent="0.25">
      <c r="A2615" s="10">
        <v>2423</v>
      </c>
      <c r="B2615" s="5" t="s">
        <v>6058</v>
      </c>
      <c r="C2615" s="5" t="s">
        <v>3517</v>
      </c>
      <c r="D2615" s="5" t="str">
        <f>HYPERLINK(I2615, C2615)</f>
        <v>Косметичка   Крокодил ( сетка сбоку и в низу)</v>
      </c>
      <c r="E2615" s="5" t="s">
        <v>3473</v>
      </c>
      <c r="F2615" s="11" t="s">
        <v>6094</v>
      </c>
      <c r="G2615" s="6">
        <v>3862</v>
      </c>
      <c r="H2615" t="s">
        <v>3518</v>
      </c>
      <c r="I2615" t="str">
        <f>CONCATENATE("http://opt.sauna-shops.ru/11-kosmetichki-dlya-bannogo-nabora/",A2615,"-",H2615,".html")</f>
        <v>http://opt.sauna-shops.ru/11-kosmetichki-dlya-bannogo-nabora/2423-kosmetichka-krokodil-setka-sboku-i-v-nizu.html</v>
      </c>
      <c r="J2615" s="2" t="str">
        <f t="shared" si="55"/>
        <v>http://opt.sauna-shops.ru/11-kosmetichki-dlya-bannogo-nabora/2423-kosmetichka-krokodil-setka-sboku-i-v-nizu.html</v>
      </c>
      <c r="K2615" s="5"/>
    </row>
    <row r="2616" spans="1:11" x14ac:dyDescent="0.25">
      <c r="A2616" s="10">
        <v>3656</v>
      </c>
      <c r="B2616" s="5" t="s">
        <v>6058</v>
      </c>
      <c r="C2616" s="5" t="s">
        <v>5984</v>
      </c>
      <c r="D2616" s="5" t="str">
        <f>HYPERLINK(I2616, C2616)</f>
        <v xml:space="preserve">Косметичка для банного набора </v>
      </c>
      <c r="E2616" s="5" t="s">
        <v>3473</v>
      </c>
      <c r="F2616" s="11" t="s">
        <v>6208</v>
      </c>
      <c r="G2616" s="6">
        <v>9858</v>
      </c>
      <c r="H2616" t="s">
        <v>5985</v>
      </c>
      <c r="I2616" t="str">
        <f>CONCATENATE("http://opt.sauna-shops.ru/11-kosmetichki-dlya-bannogo-nabora/",A2616,"-",H2616,".html")</f>
        <v>http://opt.sauna-shops.ru/11-kosmetichki-dlya-bannogo-nabora/3656-kosmetichka-dlya-bannogo-nabora-.html</v>
      </c>
      <c r="J2616" s="2" t="str">
        <f t="shared" si="55"/>
        <v>http://opt.sauna-shops.ru/11-kosmetichki-dlya-bannogo-nabora/3656-kosmetichka-dlya-bannogo-nabora-.html</v>
      </c>
      <c r="K2616" s="5"/>
    </row>
    <row r="2617" spans="1:11" x14ac:dyDescent="0.25">
      <c r="A2617" s="10">
        <v>2865</v>
      </c>
      <c r="B2617" s="5" t="s">
        <v>6058</v>
      </c>
      <c r="C2617" s="5" t="s">
        <v>4410</v>
      </c>
      <c r="D2617" s="5" t="str">
        <f>HYPERLINK(I2617, C2617)</f>
        <v>Мочалка-бант банный (в ассорт.)</v>
      </c>
      <c r="E2617" s="5" t="s">
        <v>4411</v>
      </c>
      <c r="F2617" s="11" t="s">
        <v>6250</v>
      </c>
      <c r="G2617" s="6">
        <v>9530</v>
      </c>
      <c r="H2617" t="s">
        <v>4412</v>
      </c>
      <c r="I2617" t="str">
        <f>CONCATENATE("http://opt.sauna-shops.ru/552-bez-upakovki/",A2617,"-",H2617,".html")</f>
        <v>http://opt.sauna-shops.ru/552-bez-upakovki/2865-mochalka-bant-bannyj-v-assort.html</v>
      </c>
      <c r="J2617" s="2" t="str">
        <f t="shared" ref="J2617:J2619" si="61">HYPERLINK(I2617)</f>
        <v>http://opt.sauna-shops.ru/552-bez-upakovki/2865-mochalka-bant-bannyj-v-assort.html</v>
      </c>
      <c r="K2617" s="5"/>
    </row>
    <row r="2618" spans="1:11" x14ac:dyDescent="0.25">
      <c r="A2618" s="10">
        <v>2866</v>
      </c>
      <c r="B2618" s="5" t="s">
        <v>6058</v>
      </c>
      <c r="C2618" s="5" t="s">
        <v>4413</v>
      </c>
      <c r="D2618" s="5" t="str">
        <f>HYPERLINK(I2618, C2618)</f>
        <v>Варежка для тела Банный Бум</v>
      </c>
      <c r="E2618" s="5" t="s">
        <v>4411</v>
      </c>
      <c r="F2618" s="11" t="s">
        <v>6110</v>
      </c>
      <c r="G2618" s="6">
        <v>9532</v>
      </c>
      <c r="H2618" t="s">
        <v>4414</v>
      </c>
      <c r="I2618" t="str">
        <f>CONCATENATE("http://opt.sauna-shops.ru/552-bez-upakovki/",A2618,"-",H2618,".html")</f>
        <v>http://opt.sauna-shops.ru/552-bez-upakovki/2866-varezhka-dlya-tela-bannyj-bum.html</v>
      </c>
      <c r="J2618" s="2" t="str">
        <f t="shared" si="61"/>
        <v>http://opt.sauna-shops.ru/552-bez-upakovki/2866-varezhka-dlya-tela-bannyj-bum.html</v>
      </c>
      <c r="K2618" s="5"/>
    </row>
    <row r="2619" spans="1:11" x14ac:dyDescent="0.25">
      <c r="A2619" s="10">
        <v>2867</v>
      </c>
      <c r="B2619" s="5" t="s">
        <v>6058</v>
      </c>
      <c r="C2619" s="5" t="s">
        <v>4415</v>
      </c>
      <c r="D2619" s="5" t="str">
        <f>HYPERLINK(I2619, C2619)</f>
        <v>Каучук квадрат (большой)</v>
      </c>
      <c r="E2619" s="5" t="s">
        <v>4411</v>
      </c>
      <c r="F2619" s="11" t="s">
        <v>6093</v>
      </c>
      <c r="G2619" s="6">
        <v>9544</v>
      </c>
      <c r="H2619" t="s">
        <v>4416</v>
      </c>
      <c r="I2619" t="str">
        <f>CONCATENATE("http://opt.sauna-shops.ru/552-bez-upakovki/",A2619,"-",H2619,".html")</f>
        <v>http://opt.sauna-shops.ru/552-bez-upakovki/2867-kauchuk-kvadrat-bolshoj.html</v>
      </c>
      <c r="J2619" s="2" t="str">
        <f t="shared" si="61"/>
        <v>http://opt.sauna-shops.ru/552-bez-upakovki/2867-kauchuk-kvadrat-bolshoj.html</v>
      </c>
      <c r="K2619" s="5"/>
    </row>
    <row r="2620" spans="1:11" x14ac:dyDescent="0.25">
      <c r="A2620" s="10">
        <v>2868</v>
      </c>
      <c r="B2620" s="5" t="s">
        <v>6058</v>
      </c>
      <c r="C2620" s="5" t="s">
        <v>4417</v>
      </c>
      <c r="D2620" s="5" t="str">
        <f>HYPERLINK(I2620, C2620)</f>
        <v>Мочалка  Банный Бум короткая</v>
      </c>
      <c r="E2620" s="5" t="s">
        <v>4411</v>
      </c>
      <c r="F2620" s="11" t="s">
        <v>6219</v>
      </c>
      <c r="G2620" s="6">
        <v>9548</v>
      </c>
      <c r="H2620" t="s">
        <v>4418</v>
      </c>
      <c r="I2620" t="str">
        <f>CONCATENATE("http://opt.sauna-shops.ru/552-bez-upakovki/",A2620,"-",H2620,".html")</f>
        <v>http://opt.sauna-shops.ru/552-bez-upakovki/2868-mochalka-bannyj-bum-korotkaya.html</v>
      </c>
      <c r="J2620" s="2" t="str">
        <f t="shared" ref="J2620:J2647" si="62">HYPERLINK(I2620)</f>
        <v>http://opt.sauna-shops.ru/552-bez-upakovki/2868-mochalka-bannyj-bum-korotkaya.html</v>
      </c>
      <c r="K2620" s="5"/>
    </row>
    <row r="2621" spans="1:11" x14ac:dyDescent="0.25">
      <c r="A2621" s="10">
        <v>2869</v>
      </c>
      <c r="B2621" s="5" t="s">
        <v>6058</v>
      </c>
      <c r="C2621" s="5" t="s">
        <v>4419</v>
      </c>
      <c r="D2621" s="5" t="str">
        <f>HYPERLINK(I2621, C2621)</f>
        <v>Мочалка банная</v>
      </c>
      <c r="E2621" s="5" t="s">
        <v>4411</v>
      </c>
      <c r="F2621" s="11" t="s">
        <v>6250</v>
      </c>
      <c r="G2621" s="6">
        <v>9566</v>
      </c>
      <c r="H2621" t="s">
        <v>4420</v>
      </c>
      <c r="I2621" t="str">
        <f>CONCATENATE("http://opt.sauna-shops.ru/552-bez-upakovki/",A2621,"-",H2621,".html")</f>
        <v>http://opt.sauna-shops.ru/552-bez-upakovki/2869-mochalka-bannaya.html</v>
      </c>
      <c r="J2621" s="2" t="str">
        <f t="shared" si="62"/>
        <v>http://opt.sauna-shops.ru/552-bez-upakovki/2869-mochalka-bannaya.html</v>
      </c>
      <c r="K2621" s="5"/>
    </row>
    <row r="2622" spans="1:11" x14ac:dyDescent="0.25">
      <c r="A2622" s="10">
        <v>2870</v>
      </c>
      <c r="B2622" s="5" t="s">
        <v>6058</v>
      </c>
      <c r="C2622" s="5" t="s">
        <v>4421</v>
      </c>
      <c r="D2622" s="5" t="str">
        <f>HYPERLINK(I2622, C2622)</f>
        <v>Мочалка банная лапша</v>
      </c>
      <c r="E2622" s="5" t="s">
        <v>4411</v>
      </c>
      <c r="F2622" s="11" t="s">
        <v>6097</v>
      </c>
      <c r="G2622" s="6">
        <v>9567</v>
      </c>
      <c r="H2622" t="s">
        <v>4422</v>
      </c>
      <c r="I2622" t="str">
        <f>CONCATENATE("http://opt.sauna-shops.ru/552-bez-upakovki/",A2622,"-",H2622,".html")</f>
        <v>http://opt.sauna-shops.ru/552-bez-upakovki/2870-mochalka-bannaya-lapsha.html</v>
      </c>
      <c r="J2622" s="2" t="str">
        <f t="shared" si="62"/>
        <v>http://opt.sauna-shops.ru/552-bez-upakovki/2870-mochalka-bannaya-lapsha.html</v>
      </c>
      <c r="K2622" s="5"/>
    </row>
    <row r="2623" spans="1:11" x14ac:dyDescent="0.25">
      <c r="A2623" s="10">
        <v>2871</v>
      </c>
      <c r="B2623" s="5" t="s">
        <v>6058</v>
      </c>
      <c r="C2623" s="5" t="s">
        <v>4423</v>
      </c>
      <c r="D2623" s="5" t="str">
        <f>HYPERLINK(I2623, C2623)</f>
        <v>Мочалка Банный Бум длинная</v>
      </c>
      <c r="E2623" s="5" t="s">
        <v>4411</v>
      </c>
      <c r="F2623" s="11" t="s">
        <v>6220</v>
      </c>
      <c r="G2623" s="6">
        <v>9569</v>
      </c>
      <c r="H2623" t="s">
        <v>4424</v>
      </c>
      <c r="I2623" t="str">
        <f>CONCATENATE("http://opt.sauna-shops.ru/552-bez-upakovki/",A2623,"-",H2623,".html")</f>
        <v>http://opt.sauna-shops.ru/552-bez-upakovki/2871-mochalka-bannyj-bum-dlinnaya.html</v>
      </c>
      <c r="J2623" s="2" t="str">
        <f t="shared" si="62"/>
        <v>http://opt.sauna-shops.ru/552-bez-upakovki/2871-mochalka-bannyj-bum-dlinnaya.html</v>
      </c>
      <c r="K2623" s="5"/>
    </row>
    <row r="2624" spans="1:11" x14ac:dyDescent="0.25">
      <c r="A2624" s="10">
        <v>2872</v>
      </c>
      <c r="B2624" s="5" t="s">
        <v>6058</v>
      </c>
      <c r="C2624" s="5" t="s">
        <v>4425</v>
      </c>
      <c r="D2624" s="5" t="str">
        <f>HYPERLINK(I2624, C2624)</f>
        <v>Мочалка Банный Бум новая жесткая</v>
      </c>
      <c r="E2624" s="5" t="s">
        <v>4411</v>
      </c>
      <c r="F2624" s="11" t="s">
        <v>6110</v>
      </c>
      <c r="G2624" s="6">
        <v>9570</v>
      </c>
      <c r="H2624" t="s">
        <v>4426</v>
      </c>
      <c r="I2624" t="str">
        <f>CONCATENATE("http://opt.sauna-shops.ru/552-bez-upakovki/",A2624,"-",H2624,".html")</f>
        <v>http://opt.sauna-shops.ru/552-bez-upakovki/2872-mochalka-bannyj-bum-novaya-zhestkaya.html</v>
      </c>
      <c r="J2624" s="2" t="str">
        <f t="shared" si="62"/>
        <v>http://opt.sauna-shops.ru/552-bez-upakovki/2872-mochalka-bannyj-bum-novaya-zhestkaya.html</v>
      </c>
      <c r="K2624" s="5"/>
    </row>
    <row r="2625" spans="1:11" x14ac:dyDescent="0.25">
      <c r="A2625" s="10">
        <v>2873</v>
      </c>
      <c r="B2625" s="5" t="s">
        <v>6058</v>
      </c>
      <c r="C2625" s="5" t="s">
        <v>4427</v>
      </c>
      <c r="D2625" s="5" t="str">
        <f>HYPERLINK(I2625, C2625)</f>
        <v>Мочалка Банный Бум полоска</v>
      </c>
      <c r="E2625" s="5" t="s">
        <v>4411</v>
      </c>
      <c r="F2625" s="11" t="s">
        <v>6250</v>
      </c>
      <c r="G2625" s="6">
        <v>9571</v>
      </c>
      <c r="H2625" t="s">
        <v>4428</v>
      </c>
      <c r="I2625" t="str">
        <f>CONCATENATE("http://opt.sauna-shops.ru/552-bez-upakovki/",A2625,"-",H2625,".html")</f>
        <v>http://opt.sauna-shops.ru/552-bez-upakovki/2873-mochalka-bannyj-bum-poloska.html</v>
      </c>
      <c r="J2625" s="2" t="str">
        <f t="shared" si="62"/>
        <v>http://opt.sauna-shops.ru/552-bez-upakovki/2873-mochalka-bannyj-bum-poloska.html</v>
      </c>
      <c r="K2625" s="5"/>
    </row>
    <row r="2626" spans="1:11" x14ac:dyDescent="0.25">
      <c r="A2626" s="10">
        <v>2874</v>
      </c>
      <c r="B2626" s="5" t="s">
        <v>6058</v>
      </c>
      <c r="C2626" s="5" t="s">
        <v>4429</v>
      </c>
      <c r="D2626" s="5" t="str">
        <f>HYPERLINK(I2626, C2626)</f>
        <v>Мочалка Банный Бум цветная мягкая</v>
      </c>
      <c r="E2626" s="5" t="s">
        <v>4411</v>
      </c>
      <c r="F2626" s="11" t="s">
        <v>6250</v>
      </c>
      <c r="G2626" s="6">
        <v>9572</v>
      </c>
      <c r="H2626" t="s">
        <v>4430</v>
      </c>
      <c r="I2626" t="str">
        <f>CONCATENATE("http://opt.sauna-shops.ru/552-bez-upakovki/",A2626,"-",H2626,".html")</f>
        <v>http://opt.sauna-shops.ru/552-bez-upakovki/2874-mochalka-bannyj-bum-cvetnaya-myagkaya.html</v>
      </c>
      <c r="J2626" s="2" t="str">
        <f t="shared" si="62"/>
        <v>http://opt.sauna-shops.ru/552-bez-upakovki/2874-mochalka-bannyj-bum-cvetnaya-myagkaya.html</v>
      </c>
      <c r="K2626" s="5"/>
    </row>
    <row r="2627" spans="1:11" x14ac:dyDescent="0.25">
      <c r="A2627" s="10">
        <v>2875</v>
      </c>
      <c r="B2627" s="5" t="s">
        <v>6058</v>
      </c>
      <c r="C2627" s="5" t="s">
        <v>4431</v>
      </c>
      <c r="D2627" s="5" t="str">
        <f>HYPERLINK(I2627, C2627)</f>
        <v>Мочалка Банный Бум (коса)</v>
      </c>
      <c r="E2627" s="5" t="s">
        <v>4411</v>
      </c>
      <c r="F2627" s="11" t="s">
        <v>6110</v>
      </c>
      <c r="G2627" s="6">
        <v>9638</v>
      </c>
      <c r="H2627" t="s">
        <v>4432</v>
      </c>
      <c r="I2627" t="str">
        <f>CONCATENATE("http://opt.sauna-shops.ru/552-bez-upakovki/",A2627,"-",H2627,".html")</f>
        <v>http://opt.sauna-shops.ru/552-bez-upakovki/2875-mochalka-bannyj-bum-kosa.html</v>
      </c>
      <c r="J2627" s="2" t="str">
        <f t="shared" si="62"/>
        <v>http://opt.sauna-shops.ru/552-bez-upakovki/2875-mochalka-bannyj-bum-kosa.html</v>
      </c>
      <c r="K2627" s="5"/>
    </row>
    <row r="2628" spans="1:11" x14ac:dyDescent="0.25">
      <c r="A2628" s="10">
        <v>2876</v>
      </c>
      <c r="B2628" s="5" t="s">
        <v>6058</v>
      </c>
      <c r="C2628" s="5" t="s">
        <v>4433</v>
      </c>
      <c r="D2628" s="5" t="str">
        <f>HYPERLINK(I2628, C2628)</f>
        <v>Мочалка леска</v>
      </c>
      <c r="E2628" s="5" t="s">
        <v>4411</v>
      </c>
      <c r="F2628" s="11" t="s">
        <v>6098</v>
      </c>
      <c r="G2628" s="6">
        <v>9641</v>
      </c>
      <c r="H2628" t="s">
        <v>4434</v>
      </c>
      <c r="I2628" t="str">
        <f>CONCATENATE("http://opt.sauna-shops.ru/552-bez-upakovki/",A2628,"-",H2628,".html")</f>
        <v>http://opt.sauna-shops.ru/552-bez-upakovki/2876-mochalka-leska.html</v>
      </c>
      <c r="J2628" s="2" t="str">
        <f t="shared" si="62"/>
        <v>http://opt.sauna-shops.ru/552-bez-upakovki/2876-mochalka-leska.html</v>
      </c>
      <c r="K2628" s="5"/>
    </row>
    <row r="2629" spans="1:11" x14ac:dyDescent="0.25">
      <c r="A2629" s="10">
        <v>2877</v>
      </c>
      <c r="B2629" s="5" t="s">
        <v>6058</v>
      </c>
      <c r="C2629" s="5" t="s">
        <v>4435</v>
      </c>
      <c r="D2629" s="5" t="str">
        <f>HYPERLINK(I2629, C2629)</f>
        <v>Мочалка петли двойные отборные (в ассорт.)</v>
      </c>
      <c r="E2629" s="5" t="s">
        <v>4411</v>
      </c>
      <c r="F2629" s="11" t="s">
        <v>6160</v>
      </c>
      <c r="G2629" s="6">
        <v>9681</v>
      </c>
      <c r="H2629" t="s">
        <v>4436</v>
      </c>
      <c r="I2629" t="str">
        <f>CONCATENATE("http://opt.sauna-shops.ru/552-bez-upakovki/",A2629,"-",H2629,".html")</f>
        <v>http://opt.sauna-shops.ru/552-bez-upakovki/2877-mochalka-petli-dvojnye-otbornye-v-assort.html</v>
      </c>
      <c r="J2629" s="2" t="str">
        <f t="shared" si="62"/>
        <v>http://opt.sauna-shops.ru/552-bez-upakovki/2877-mochalka-petli-dvojnye-otbornye-v-assort.html</v>
      </c>
      <c r="K2629" s="5"/>
    </row>
    <row r="2630" spans="1:11" x14ac:dyDescent="0.25">
      <c r="A2630" s="10">
        <v>2878</v>
      </c>
      <c r="B2630" s="5" t="s">
        <v>6058</v>
      </c>
      <c r="C2630" s="5" t="s">
        <v>4437</v>
      </c>
      <c r="D2630" s="5" t="str">
        <f>HYPERLINK(I2630, C2630)</f>
        <v>Мочалка петля одинарная (в ассорт.)</v>
      </c>
      <c r="E2630" s="5" t="s">
        <v>4411</v>
      </c>
      <c r="F2630" s="11" t="s">
        <v>6093</v>
      </c>
      <c r="G2630" s="6">
        <v>9682</v>
      </c>
      <c r="H2630" t="s">
        <v>4438</v>
      </c>
      <c r="I2630" t="str">
        <f>CONCATENATE("http://opt.sauna-shops.ru/552-bez-upakovki/",A2630,"-",H2630,".html")</f>
        <v>http://opt.sauna-shops.ru/552-bez-upakovki/2878-mochalka-petlya-odinarnaya-v-assort.html</v>
      </c>
      <c r="J2630" s="2" t="str">
        <f t="shared" si="62"/>
        <v>http://opt.sauna-shops.ru/552-bez-upakovki/2878-mochalka-petlya-odinarnaya-v-assort.html</v>
      </c>
      <c r="K2630" s="5"/>
    </row>
    <row r="2631" spans="1:11" x14ac:dyDescent="0.25">
      <c r="A2631" s="10">
        <v>2879</v>
      </c>
      <c r="B2631" s="5" t="s">
        <v>6058</v>
      </c>
      <c r="C2631" s="5" t="s">
        <v>4439</v>
      </c>
      <c r="D2631" s="5" t="str">
        <f>HYPERLINK(I2631, C2631)</f>
        <v>Мочалка пояс</v>
      </c>
      <c r="E2631" s="5" t="s">
        <v>4411</v>
      </c>
      <c r="F2631" s="11" t="s">
        <v>6110</v>
      </c>
      <c r="G2631" s="6">
        <v>9683</v>
      </c>
      <c r="H2631" t="s">
        <v>4440</v>
      </c>
      <c r="I2631" t="str">
        <f>CONCATENATE("http://opt.sauna-shops.ru/552-bez-upakovki/",A2631,"-",H2631,".html")</f>
        <v>http://opt.sauna-shops.ru/552-bez-upakovki/2879-mochalka-poyas.html</v>
      </c>
      <c r="J2631" s="2" t="str">
        <f t="shared" si="62"/>
        <v>http://opt.sauna-shops.ru/552-bez-upakovki/2879-mochalka-poyas.html</v>
      </c>
      <c r="K2631" s="5"/>
    </row>
    <row r="2632" spans="1:11" x14ac:dyDescent="0.25">
      <c r="A2632" s="10">
        <v>2880</v>
      </c>
      <c r="B2632" s="5" t="s">
        <v>6058</v>
      </c>
      <c r="C2632" s="5" t="s">
        <v>4441</v>
      </c>
      <c r="D2632" s="5" t="str">
        <f>HYPERLINK(I2632, C2632)</f>
        <v>Тёрка для тела Банный Бум</v>
      </c>
      <c r="E2632" s="5" t="s">
        <v>4411</v>
      </c>
      <c r="F2632" s="11" t="s">
        <v>6219</v>
      </c>
      <c r="G2632" s="6">
        <v>9731</v>
      </c>
      <c r="H2632" t="s">
        <v>4442</v>
      </c>
      <c r="I2632" t="str">
        <f>CONCATENATE("http://opt.sauna-shops.ru/552-bez-upakovki/",A2632,"-",H2632,".html")</f>
        <v>http://opt.sauna-shops.ru/552-bez-upakovki/2880-tyorka-dlya-tela-bannyj-bum.html</v>
      </c>
      <c r="J2632" s="2" t="str">
        <f t="shared" si="62"/>
        <v>http://opt.sauna-shops.ru/552-bez-upakovki/2880-tyorka-dlya-tela-bannyj-bum.html</v>
      </c>
      <c r="K2632" s="5"/>
    </row>
    <row r="2633" spans="1:11" x14ac:dyDescent="0.25">
      <c r="A2633" s="10">
        <v>2881</v>
      </c>
      <c r="B2633" s="5" t="s">
        <v>6058</v>
      </c>
      <c r="C2633" s="5" t="s">
        <v>4443</v>
      </c>
      <c r="D2633" s="5" t="str">
        <f>HYPERLINK(I2633, C2633)</f>
        <v>Варежка-каучук цветная</v>
      </c>
      <c r="E2633" s="5" t="s">
        <v>4411</v>
      </c>
      <c r="F2633" s="11" t="s">
        <v>6250</v>
      </c>
      <c r="G2633" s="6">
        <v>9534</v>
      </c>
      <c r="H2633" t="s">
        <v>4444</v>
      </c>
      <c r="I2633" t="str">
        <f>CONCATENATE("http://opt.sauna-shops.ru/552-bez-upakovki/",A2633,"-",H2633,".html")</f>
        <v>http://opt.sauna-shops.ru/552-bez-upakovki/2881-varezhka-kauchuk-cvetnaya.html</v>
      </c>
      <c r="J2633" s="2" t="str">
        <f t="shared" si="62"/>
        <v>http://opt.sauna-shops.ru/552-bez-upakovki/2881-varezhka-kauchuk-cvetnaya.html</v>
      </c>
      <c r="K2633" s="5"/>
    </row>
    <row r="2634" spans="1:11" x14ac:dyDescent="0.25">
      <c r="A2634" s="10">
        <v>2882</v>
      </c>
      <c r="B2634" s="5" t="s">
        <v>6058</v>
      </c>
      <c r="C2634" s="5" t="s">
        <v>4445</v>
      </c>
      <c r="D2634" s="5" t="str">
        <f>HYPERLINK(I2634, C2634)</f>
        <v>Губка-каучук (карман)</v>
      </c>
      <c r="E2634" s="5" t="s">
        <v>4411</v>
      </c>
      <c r="F2634" s="11" t="s">
        <v>6250</v>
      </c>
      <c r="G2634" s="6">
        <v>9541</v>
      </c>
      <c r="H2634" t="s">
        <v>4446</v>
      </c>
      <c r="I2634" t="str">
        <f>CONCATENATE("http://opt.sauna-shops.ru/552-bez-upakovki/",A2634,"-",H2634,".html")</f>
        <v>http://opt.sauna-shops.ru/552-bez-upakovki/2882-gubka-kauchuk-karman.html</v>
      </c>
      <c r="J2634" s="2" t="str">
        <f t="shared" si="62"/>
        <v>http://opt.sauna-shops.ru/552-bez-upakovki/2882-gubka-kauchuk-karman.html</v>
      </c>
      <c r="K2634" s="5"/>
    </row>
    <row r="2635" spans="1:11" x14ac:dyDescent="0.25">
      <c r="A2635" s="10">
        <v>2883</v>
      </c>
      <c r="B2635" s="5" t="s">
        <v>6058</v>
      </c>
      <c r="C2635" s="5" t="s">
        <v>4447</v>
      </c>
      <c r="D2635" s="5" t="str">
        <f>HYPERLINK(I2635, C2635)</f>
        <v>Губка-каучук цветная</v>
      </c>
      <c r="E2635" s="5" t="s">
        <v>4411</v>
      </c>
      <c r="F2635" s="11" t="s">
        <v>6095</v>
      </c>
      <c r="G2635" s="6">
        <v>9542</v>
      </c>
      <c r="H2635" t="s">
        <v>4448</v>
      </c>
      <c r="I2635" t="str">
        <f>CONCATENATE("http://opt.sauna-shops.ru/552-bez-upakovki/",A2635,"-",H2635,".html")</f>
        <v>http://opt.sauna-shops.ru/552-bez-upakovki/2883-gubka-kauchuk-cvetnaya.html</v>
      </c>
      <c r="J2635" s="2" t="str">
        <f t="shared" si="62"/>
        <v>http://opt.sauna-shops.ru/552-bez-upakovki/2883-gubka-kauchuk-cvetnaya.html</v>
      </c>
      <c r="K2635" s="5"/>
    </row>
    <row r="2636" spans="1:11" x14ac:dyDescent="0.25">
      <c r="A2636" s="10">
        <v>2884</v>
      </c>
      <c r="B2636" s="5" t="s">
        <v>6058</v>
      </c>
      <c r="C2636" s="5" t="s">
        <v>4449</v>
      </c>
      <c r="D2636" s="5" t="str">
        <f>HYPERLINK(I2636, C2636)</f>
        <v>Мочалка каучук длин. (не прошитая)</v>
      </c>
      <c r="E2636" s="5" t="s">
        <v>4411</v>
      </c>
      <c r="F2636" s="11" t="s">
        <v>6110</v>
      </c>
      <c r="G2636" s="6">
        <v>1134</v>
      </c>
      <c r="H2636" t="s">
        <v>4450</v>
      </c>
      <c r="I2636" t="str">
        <f>CONCATENATE("http://opt.sauna-shops.ru/552-bez-upakovki/",A2636,"-",H2636,".html")</f>
        <v>http://opt.sauna-shops.ru/552-bez-upakovki/2884-mochalka-kauchuk-dlin-ne-proshitaya.html</v>
      </c>
      <c r="J2636" s="2" t="str">
        <f t="shared" si="62"/>
        <v>http://opt.sauna-shops.ru/552-bez-upakovki/2884-mochalka-kauchuk-dlin-ne-proshitaya.html</v>
      </c>
      <c r="K2636" s="5"/>
    </row>
    <row r="2637" spans="1:11" x14ac:dyDescent="0.25">
      <c r="A2637" s="10">
        <v>2885</v>
      </c>
      <c r="B2637" s="5" t="s">
        <v>6058</v>
      </c>
      <c r="C2637" s="5" t="s">
        <v>4451</v>
      </c>
      <c r="D2637" s="5" t="str">
        <f>HYPERLINK(I2637, C2637)</f>
        <v>Мочалка каучук длин. (прошитая)</v>
      </c>
      <c r="E2637" s="5" t="s">
        <v>4411</v>
      </c>
      <c r="F2637" s="11" t="s">
        <v>6180</v>
      </c>
      <c r="G2637" s="6">
        <v>1135</v>
      </c>
      <c r="H2637" t="s">
        <v>4452</v>
      </c>
      <c r="I2637" t="str">
        <f>CONCATENATE("http://opt.sauna-shops.ru/552-bez-upakovki/",A2637,"-",H2637,".html")</f>
        <v>http://opt.sauna-shops.ru/552-bez-upakovki/2885-mochalka-kauchuk-dlin-proshitaya.html</v>
      </c>
      <c r="J2637" s="2" t="str">
        <f t="shared" si="62"/>
        <v>http://opt.sauna-shops.ru/552-bez-upakovki/2885-mochalka-kauchuk-dlin-proshitaya.html</v>
      </c>
      <c r="K2637" s="5"/>
    </row>
    <row r="2638" spans="1:11" x14ac:dyDescent="0.25">
      <c r="A2638" s="10">
        <v>2886</v>
      </c>
      <c r="B2638" s="5" t="s">
        <v>6058</v>
      </c>
      <c r="C2638" s="5" t="s">
        <v>4453</v>
      </c>
      <c r="D2638" s="5" t="str">
        <f>HYPERLINK(I2638, C2638)</f>
        <v>Мочалка банный бум сред. жесткости</v>
      </c>
      <c r="E2638" s="5" t="s">
        <v>4411</v>
      </c>
      <c r="F2638" s="11" t="s">
        <v>6250</v>
      </c>
      <c r="G2638" s="6">
        <v>2035</v>
      </c>
      <c r="H2638" t="s">
        <v>4454</v>
      </c>
      <c r="I2638" t="str">
        <f>CONCATENATE("http://opt.sauna-shops.ru/552-bez-upakovki/",A2638,"-",H2638,".html")</f>
        <v>http://opt.sauna-shops.ru/552-bez-upakovki/2886-mochalka-bannyj-bum-sred-zhestkosti.html</v>
      </c>
      <c r="J2638" s="2" t="str">
        <f t="shared" si="62"/>
        <v>http://opt.sauna-shops.ru/552-bez-upakovki/2886-mochalka-bannyj-bum-sred-zhestkosti.html</v>
      </c>
      <c r="K2638" s="5"/>
    </row>
    <row r="2639" spans="1:11" x14ac:dyDescent="0.25">
      <c r="A2639" s="10">
        <v>2887</v>
      </c>
      <c r="B2639" s="5" t="s">
        <v>6058</v>
      </c>
      <c r="C2639" s="5" t="s">
        <v>4455</v>
      </c>
      <c r="D2639" s="5" t="str">
        <f>HYPERLINK(I2639, C2639)</f>
        <v>Каучук цветной не прошитый</v>
      </c>
      <c r="E2639" s="5" t="s">
        <v>4411</v>
      </c>
      <c r="F2639" s="11" t="s">
        <v>6081</v>
      </c>
      <c r="G2639" s="6">
        <v>2304</v>
      </c>
      <c r="H2639" t="s">
        <v>4456</v>
      </c>
      <c r="I2639" t="str">
        <f>CONCATENATE("http://opt.sauna-shops.ru/552-bez-upakovki/",A2639,"-",H2639,".html")</f>
        <v>http://opt.sauna-shops.ru/552-bez-upakovki/2887-kauchuk-cvetnoj-ne-proshityj.html</v>
      </c>
      <c r="J2639" s="2" t="str">
        <f t="shared" si="62"/>
        <v>http://opt.sauna-shops.ru/552-bez-upakovki/2887-kauchuk-cvetnoj-ne-proshityj.html</v>
      </c>
      <c r="K2639" s="5"/>
    </row>
    <row r="2640" spans="1:11" x14ac:dyDescent="0.25">
      <c r="A2640" s="10">
        <v>2888</v>
      </c>
      <c r="B2640" s="5" t="s">
        <v>6058</v>
      </c>
      <c r="C2640" s="5" t="s">
        <v>4457</v>
      </c>
      <c r="D2640" s="5" t="str">
        <f>HYPERLINK(I2640, C2640)</f>
        <v>Каучук обшитый (цветной) в ассорт.</v>
      </c>
      <c r="E2640" s="5" t="s">
        <v>4411</v>
      </c>
      <c r="F2640" s="11" t="s">
        <v>6081</v>
      </c>
      <c r="G2640" s="6">
        <v>2305</v>
      </c>
      <c r="H2640" t="s">
        <v>4458</v>
      </c>
      <c r="I2640" t="str">
        <f>CONCATENATE("http://opt.sauna-shops.ru/552-bez-upakovki/",A2640,"-",H2640,".html")</f>
        <v>http://opt.sauna-shops.ru/552-bez-upakovki/2888-kauchuk-obshityj-cvetnoj-v-assort.html</v>
      </c>
      <c r="J2640" s="2" t="str">
        <f t="shared" si="62"/>
        <v>http://opt.sauna-shops.ru/552-bez-upakovki/2888-kauchuk-obshityj-cvetnoj-v-assort.html</v>
      </c>
      <c r="K2640" s="5"/>
    </row>
    <row r="2641" spans="1:11" x14ac:dyDescent="0.25">
      <c r="A2641" s="10">
        <v>2889</v>
      </c>
      <c r="B2641" s="5" t="s">
        <v>6058</v>
      </c>
      <c r="C2641" s="5" t="s">
        <v>4459</v>
      </c>
      <c r="D2641" s="5" t="str">
        <f>HYPERLINK(I2641, C2641)</f>
        <v>Мочалка каучук не прошитый (черный)</v>
      </c>
      <c r="E2641" s="5" t="s">
        <v>4411</v>
      </c>
      <c r="F2641" s="11" t="s">
        <v>6250</v>
      </c>
      <c r="G2641" s="6">
        <v>2755</v>
      </c>
      <c r="H2641" t="s">
        <v>4460</v>
      </c>
      <c r="I2641" t="str">
        <f>CONCATENATE("http://opt.sauna-shops.ru/552-bez-upakovki/",A2641,"-",H2641,".html")</f>
        <v>http://opt.sauna-shops.ru/552-bez-upakovki/2889-mochalka-kauchuk-ne-proshityj-chernyj.html</v>
      </c>
      <c r="J2641" s="2" t="str">
        <f t="shared" si="62"/>
        <v>http://opt.sauna-shops.ru/552-bez-upakovki/2889-mochalka-kauchuk-ne-proshityj-chernyj.html</v>
      </c>
      <c r="K2641" s="5"/>
    </row>
    <row r="2642" spans="1:11" x14ac:dyDescent="0.25">
      <c r="A2642" s="10">
        <v>2890</v>
      </c>
      <c r="B2642" s="5" t="s">
        <v>6058</v>
      </c>
      <c r="C2642" s="5" t="s">
        <v>4461</v>
      </c>
      <c r="D2642" s="5" t="str">
        <f>HYPERLINK(I2642, C2642)</f>
        <v>Мочалка каучук прошитый (черный)</v>
      </c>
      <c r="E2642" s="5" t="s">
        <v>4411</v>
      </c>
      <c r="F2642" s="11" t="s">
        <v>6250</v>
      </c>
      <c r="G2642" s="6">
        <v>2756</v>
      </c>
      <c r="H2642" t="s">
        <v>4462</v>
      </c>
      <c r="I2642" t="str">
        <f>CONCATENATE("http://opt.sauna-shops.ru/552-bez-upakovki/",A2642,"-",H2642,".html")</f>
        <v>http://opt.sauna-shops.ru/552-bez-upakovki/2890-mochalka-kauchuk-proshityj-chernyj.html</v>
      </c>
      <c r="J2642" s="2" t="str">
        <f t="shared" si="62"/>
        <v>http://opt.sauna-shops.ru/552-bez-upakovki/2890-mochalka-kauchuk-proshityj-chernyj.html</v>
      </c>
      <c r="K2642" s="5"/>
    </row>
    <row r="2643" spans="1:11" x14ac:dyDescent="0.25">
      <c r="A2643" s="10">
        <v>2891</v>
      </c>
      <c r="B2643" s="5" t="s">
        <v>6058</v>
      </c>
      <c r="C2643" s="5" t="s">
        <v>4463</v>
      </c>
      <c r="D2643" s="5" t="str">
        <f>HYPERLINK(I2643, C2643)</f>
        <v>Мочалка №66 без упак.</v>
      </c>
      <c r="E2643" s="5" t="s">
        <v>4411</v>
      </c>
      <c r="F2643" s="11" t="s">
        <v>6250</v>
      </c>
      <c r="G2643" s="6">
        <v>2922</v>
      </c>
      <c r="H2643" t="s">
        <v>4464</v>
      </c>
      <c r="I2643" t="str">
        <f>CONCATENATE("http://opt.sauna-shops.ru/552-bez-upakovki/",A2643,"-",H2643,".html")</f>
        <v>http://opt.sauna-shops.ru/552-bez-upakovki/2891-mochalka-66-bez-upak.html</v>
      </c>
      <c r="J2643" s="2" t="str">
        <f t="shared" si="62"/>
        <v>http://opt.sauna-shops.ru/552-bez-upakovki/2891-mochalka-66-bez-upak.html</v>
      </c>
      <c r="K2643" s="5"/>
    </row>
    <row r="2644" spans="1:11" x14ac:dyDescent="0.25">
      <c r="A2644" s="10">
        <v>2892</v>
      </c>
      <c r="B2644" s="5" t="s">
        <v>6058</v>
      </c>
      <c r="C2644" s="5" t="s">
        <v>4465</v>
      </c>
      <c r="D2644" s="5" t="str">
        <f>HYPERLINK(I2644, C2644)</f>
        <v>Банный бум комби. полоска</v>
      </c>
      <c r="E2644" s="5" t="s">
        <v>4411</v>
      </c>
      <c r="F2644" s="11" t="s">
        <v>6093</v>
      </c>
      <c r="G2644" s="6">
        <v>3122</v>
      </c>
      <c r="H2644" t="s">
        <v>4466</v>
      </c>
      <c r="I2644" t="str">
        <f>CONCATENATE("http://opt.sauna-shops.ru/552-bez-upakovki/",A2644,"-",H2644,".html")</f>
        <v>http://opt.sauna-shops.ru/552-bez-upakovki/2892-bannyj-bum-kombi-poloska.html</v>
      </c>
      <c r="J2644" s="2" t="str">
        <f t="shared" si="62"/>
        <v>http://opt.sauna-shops.ru/552-bez-upakovki/2892-bannyj-bum-kombi-poloska.html</v>
      </c>
      <c r="K2644" s="5"/>
    </row>
    <row r="2645" spans="1:11" x14ac:dyDescent="0.25">
      <c r="A2645" s="10">
        <v>2893</v>
      </c>
      <c r="B2645" s="5" t="s">
        <v>6058</v>
      </c>
      <c r="C2645" s="5" t="s">
        <v>4467</v>
      </c>
      <c r="D2645" s="5" t="str">
        <f>HYPERLINK(I2645, C2645)</f>
        <v>Мочалка Банный бум" флаг России"</v>
      </c>
      <c r="E2645" s="5" t="s">
        <v>4411</v>
      </c>
      <c r="F2645" s="11" t="s">
        <v>6166</v>
      </c>
      <c r="G2645" s="6">
        <v>3380</v>
      </c>
      <c r="H2645" t="s">
        <v>4468</v>
      </c>
      <c r="I2645" t="str">
        <f>CONCATENATE("http://opt.sauna-shops.ru/552-bez-upakovki/",A2645,"-",H2645,".html")</f>
        <v>http://opt.sauna-shops.ru/552-bez-upakovki/2893-mochalka-bannyj-bum-flag-rossii.html</v>
      </c>
      <c r="J2645" s="2" t="str">
        <f t="shared" si="62"/>
        <v>http://opt.sauna-shops.ru/552-bez-upakovki/2893-mochalka-bannyj-bum-flag-rossii.html</v>
      </c>
      <c r="K2645" s="5"/>
    </row>
    <row r="2646" spans="1:11" x14ac:dyDescent="0.25">
      <c r="A2646" s="10">
        <v>2894</v>
      </c>
      <c r="B2646" s="5" t="s">
        <v>6058</v>
      </c>
      <c r="C2646" s="5" t="s">
        <v>4469</v>
      </c>
      <c r="D2646" s="5" t="str">
        <f>HYPERLINK(I2646, C2646)</f>
        <v>Мочалка лён с леской без упак.</v>
      </c>
      <c r="E2646" s="5" t="s">
        <v>4411</v>
      </c>
      <c r="F2646" s="11" t="s">
        <v>6250</v>
      </c>
      <c r="G2646" s="6">
        <v>3382</v>
      </c>
      <c r="H2646" t="s">
        <v>4470</v>
      </c>
      <c r="I2646" t="str">
        <f>CONCATENATE("http://opt.sauna-shops.ru/552-bez-upakovki/",A2646,"-",H2646,".html")</f>
        <v>http://opt.sauna-shops.ru/552-bez-upakovki/2894-mochalka-lyon-s-leskoj-bez-upak.html</v>
      </c>
      <c r="J2646" s="2" t="str">
        <f t="shared" si="62"/>
        <v>http://opt.sauna-shops.ru/552-bez-upakovki/2894-mochalka-lyon-s-leskoj-bez-upak.html</v>
      </c>
      <c r="K2646" s="5"/>
    </row>
    <row r="2647" spans="1:11" x14ac:dyDescent="0.25">
      <c r="A2647" s="10">
        <v>2895</v>
      </c>
      <c r="B2647" s="5" t="s">
        <v>6058</v>
      </c>
      <c r="C2647" s="5" t="s">
        <v>4471</v>
      </c>
      <c r="D2647" s="5" t="str">
        <f>HYPERLINK(I2647, C2647)</f>
        <v>Мочалка Банный бум" широкая (жесткая)"</v>
      </c>
      <c r="E2647" s="5" t="s">
        <v>4411</v>
      </c>
      <c r="F2647" s="11" t="s">
        <v>6093</v>
      </c>
      <c r="G2647" s="6">
        <v>3483</v>
      </c>
      <c r="H2647" t="s">
        <v>4472</v>
      </c>
      <c r="I2647" t="str">
        <f>CONCATENATE("http://opt.sauna-shops.ru/552-bez-upakovki/",A2647,"-",H2647,".html")</f>
        <v>http://opt.sauna-shops.ru/552-bez-upakovki/2895-mochalka-bannyj-bum-shirokaya-zhestkaya.html</v>
      </c>
      <c r="J2647" s="2" t="str">
        <f t="shared" si="62"/>
        <v>http://opt.sauna-shops.ru/552-bez-upakovki/2895-mochalka-bannyj-bum-shirokaya-zhestkaya.html</v>
      </c>
      <c r="K2647" s="5"/>
    </row>
    <row r="2648" spans="1:11" x14ac:dyDescent="0.25">
      <c r="A2648" s="10">
        <v>2897</v>
      </c>
      <c r="B2648" s="5" t="s">
        <v>6058</v>
      </c>
      <c r="C2648" s="5" t="s">
        <v>4473</v>
      </c>
      <c r="D2648" s="5" t="str">
        <f>HYPERLINK(I2648, C2648)</f>
        <v>Кесе мягкая (черная) Турция</v>
      </c>
      <c r="E2648" s="5" t="s">
        <v>4474</v>
      </c>
      <c r="F2648" s="11" t="s">
        <v>6250</v>
      </c>
      <c r="G2648" s="6">
        <v>2150</v>
      </c>
      <c r="H2648" t="s">
        <v>4475</v>
      </c>
      <c r="I2648" t="str">
        <f>CONCATENATE("http://opt.sauna-shops.ru/553-varezhki-gubki/",A2648,"-",H2648,".html")</f>
        <v>http://opt.sauna-shops.ru/553-varezhki-gubki/2897-kese-myagkaya-chernaya-turciya.html</v>
      </c>
      <c r="J2648" s="2" t="str">
        <f t="shared" ref="J2648:J2682" si="63">HYPERLINK(I2648)</f>
        <v>http://opt.sauna-shops.ru/553-varezhki-gubki/2897-kese-myagkaya-chernaya-turciya.html</v>
      </c>
      <c r="K2648" s="5"/>
    </row>
    <row r="2649" spans="1:11" x14ac:dyDescent="0.25">
      <c r="A2649" s="10">
        <v>2898</v>
      </c>
      <c r="B2649" s="5" t="s">
        <v>6058</v>
      </c>
      <c r="C2649" s="5" t="s">
        <v>4476</v>
      </c>
      <c r="D2649" s="5" t="str">
        <f>HYPERLINK(I2649, C2649)</f>
        <v>Варежка для тела (петля)</v>
      </c>
      <c r="E2649" s="5" t="s">
        <v>4474</v>
      </c>
      <c r="F2649" s="11" t="s">
        <v>6187</v>
      </c>
      <c r="G2649" s="6">
        <v>9531</v>
      </c>
      <c r="H2649" t="s">
        <v>4477</v>
      </c>
      <c r="I2649" t="str">
        <f>CONCATENATE("http://opt.sauna-shops.ru/553-varezhki-gubki/",A2649,"-",H2649,".html")</f>
        <v>http://opt.sauna-shops.ru/553-varezhki-gubki/2898-varezhka-dlya-tela-petlya.html</v>
      </c>
      <c r="J2649" s="2" t="str">
        <f t="shared" si="63"/>
        <v>http://opt.sauna-shops.ru/553-varezhki-gubki/2898-varezhka-dlya-tela-petlya.html</v>
      </c>
      <c r="K2649" s="5"/>
    </row>
    <row r="2650" spans="1:11" x14ac:dyDescent="0.25">
      <c r="A2650" s="10">
        <v>2899</v>
      </c>
      <c r="B2650" s="5" t="s">
        <v>6058</v>
      </c>
      <c r="C2650" s="5" t="s">
        <v>4478</v>
      </c>
      <c r="D2650" s="5" t="str">
        <f>HYPERLINK(I2650, C2650)</f>
        <v>Губка Королева чистоты (двухсторон.) Большая</v>
      </c>
      <c r="E2650" s="5" t="s">
        <v>4474</v>
      </c>
      <c r="F2650" s="11" t="s">
        <v>6192</v>
      </c>
      <c r="G2650" s="6">
        <v>9535</v>
      </c>
      <c r="H2650" t="s">
        <v>4479</v>
      </c>
      <c r="I2650" t="str">
        <f>CONCATENATE("http://opt.sauna-shops.ru/553-varezhki-gubki/",A2650,"-",H2650,".html")</f>
        <v>http://opt.sauna-shops.ru/553-varezhki-gubki/2899-gubka-koroleva-chistoty-dvukhstoron.html</v>
      </c>
      <c r="J2650" s="2" t="str">
        <f t="shared" si="63"/>
        <v>http://opt.sauna-shops.ru/553-varezhki-gubki/2899-gubka-koroleva-chistoty-dvukhstoron.html</v>
      </c>
      <c r="K2650" s="5"/>
    </row>
    <row r="2651" spans="1:11" x14ac:dyDescent="0.25">
      <c r="A2651" s="10">
        <v>2900</v>
      </c>
      <c r="B2651" s="5" t="s">
        <v>6058</v>
      </c>
      <c r="C2651" s="5" t="s">
        <v>4480</v>
      </c>
      <c r="D2651" s="5" t="str">
        <f>HYPERLINK(I2651, C2651)</f>
        <v>Мочалка-бантик (кусочки)</v>
      </c>
      <c r="E2651" s="5" t="s">
        <v>4474</v>
      </c>
      <c r="F2651" s="11" t="s">
        <v>6192</v>
      </c>
      <c r="G2651" s="6">
        <v>9575</v>
      </c>
      <c r="H2651" t="s">
        <v>4481</v>
      </c>
      <c r="I2651" t="str">
        <f>CONCATENATE("http://opt.sauna-shops.ru/553-varezhki-gubki/",A2651,"-",H2651,".html")</f>
        <v>http://opt.sauna-shops.ru/553-varezhki-gubki/2900-mochalka-bantik-kusochki.html</v>
      </c>
      <c r="J2651" s="2" t="str">
        <f t="shared" si="63"/>
        <v>http://opt.sauna-shops.ru/553-varezhki-gubki/2900-mochalka-bantik-kusochki.html</v>
      </c>
      <c r="K2651" s="5"/>
    </row>
    <row r="2652" spans="1:11" x14ac:dyDescent="0.25">
      <c r="A2652" s="10">
        <v>2901</v>
      </c>
      <c r="B2652" s="5" t="s">
        <v>6058</v>
      </c>
      <c r="C2652" s="5" t="s">
        <v>4482</v>
      </c>
      <c r="D2652" s="5" t="str">
        <f>HYPERLINK(I2652, C2652)</f>
        <v>Губка Натура</v>
      </c>
      <c r="E2652" s="5" t="s">
        <v>4474</v>
      </c>
      <c r="F2652" s="11" t="s">
        <v>6064</v>
      </c>
      <c r="G2652" s="6">
        <v>9536</v>
      </c>
      <c r="H2652" t="s">
        <v>4483</v>
      </c>
      <c r="I2652" t="str">
        <f>CONCATENATE("http://opt.sauna-shops.ru/553-varezhki-gubki/",A2652,"-",H2652,".html")</f>
        <v>http://opt.sauna-shops.ru/553-varezhki-gubki/2901-gubka-natura.html</v>
      </c>
      <c r="J2652" s="2" t="str">
        <f t="shared" si="63"/>
        <v>http://opt.sauna-shops.ru/553-varezhki-gubki/2901-gubka-natura.html</v>
      </c>
      <c r="K2652" s="5"/>
    </row>
    <row r="2653" spans="1:11" x14ac:dyDescent="0.25">
      <c r="A2653" s="10">
        <v>2902</v>
      </c>
      <c r="B2653" s="5" t="s">
        <v>6058</v>
      </c>
      <c r="C2653" s="5" t="s">
        <v>4484</v>
      </c>
      <c r="D2653" s="5" t="str">
        <f>HYPERLINK(I2653, C2653)</f>
        <v>Губка Уралочка</v>
      </c>
      <c r="E2653" s="5" t="s">
        <v>4474</v>
      </c>
      <c r="F2653" s="11" t="s">
        <v>6250</v>
      </c>
      <c r="G2653" s="6">
        <v>9537</v>
      </c>
      <c r="H2653" t="s">
        <v>4485</v>
      </c>
      <c r="I2653" t="str">
        <f>CONCATENATE("http://opt.sauna-shops.ru/553-varezhki-gubki/",A2653,"-",H2653,".html")</f>
        <v>http://opt.sauna-shops.ru/553-varezhki-gubki/2902-gubka-uralochka.html</v>
      </c>
      <c r="J2653" s="2" t="str">
        <f t="shared" si="63"/>
        <v>http://opt.sauna-shops.ru/553-varezhki-gubki/2902-gubka-uralochka.html</v>
      </c>
      <c r="K2653" s="5"/>
    </row>
    <row r="2654" spans="1:11" x14ac:dyDescent="0.25">
      <c r="A2654" s="10">
        <v>2903</v>
      </c>
      <c r="B2654" s="5" t="s">
        <v>6058</v>
      </c>
      <c r="C2654" s="5" t="s">
        <v>4486</v>
      </c>
      <c r="D2654" s="5" t="str">
        <f>HYPERLINK(I2654, C2654)</f>
        <v>Губка цветная антицеллюлитная в упаковке</v>
      </c>
      <c r="E2654" s="5" t="s">
        <v>4474</v>
      </c>
      <c r="F2654" s="11" t="s">
        <v>6250</v>
      </c>
      <c r="G2654" s="6">
        <v>9538</v>
      </c>
      <c r="H2654" t="s">
        <v>4487</v>
      </c>
      <c r="I2654" t="str">
        <f>CONCATENATE("http://opt.sauna-shops.ru/553-varezhki-gubki/",A2654,"-",H2654,".html")</f>
        <v>http://opt.sauna-shops.ru/553-varezhki-gubki/2903-gubka-cvetnaya-anticellyulitnaya-v-upakovke.html</v>
      </c>
      <c r="J2654" s="2" t="str">
        <f t="shared" si="63"/>
        <v>http://opt.sauna-shops.ru/553-varezhki-gubki/2903-gubka-cvetnaya-anticellyulitnaya-v-upakovke.html</v>
      </c>
      <c r="K2654" s="5"/>
    </row>
    <row r="2655" spans="1:11" x14ac:dyDescent="0.25">
      <c r="A2655" s="10">
        <v>2904</v>
      </c>
      <c r="B2655" s="5" t="s">
        <v>6058</v>
      </c>
      <c r="C2655" s="5" t="s">
        <v>4488</v>
      </c>
      <c r="D2655" s="5" t="str">
        <f>HYPERLINK(I2655, C2655)</f>
        <v>Губка цветная без упак.</v>
      </c>
      <c r="E2655" s="5" t="s">
        <v>4474</v>
      </c>
      <c r="F2655" s="11" t="s">
        <v>6217</v>
      </c>
      <c r="G2655" s="6">
        <v>9539</v>
      </c>
      <c r="H2655" t="s">
        <v>4489</v>
      </c>
      <c r="I2655" t="str">
        <f>CONCATENATE("http://opt.sauna-shops.ru/553-varezhki-gubki/",A2655,"-",H2655,".html")</f>
        <v>http://opt.sauna-shops.ru/553-varezhki-gubki/2904-gubka-cvetnaya-bez-upak.html</v>
      </c>
      <c r="J2655" s="2" t="str">
        <f t="shared" si="63"/>
        <v>http://opt.sauna-shops.ru/553-varezhki-gubki/2904-gubka-cvetnaya-bez-upak.html</v>
      </c>
      <c r="K2655" s="5"/>
    </row>
    <row r="2656" spans="1:11" x14ac:dyDescent="0.25">
      <c r="A2656" s="10">
        <v>2905</v>
      </c>
      <c r="B2656" s="5" t="s">
        <v>6058</v>
      </c>
      <c r="C2656" s="5" t="s">
        <v>4490</v>
      </c>
      <c r="D2656" s="5" t="str">
        <f>HYPERLINK(I2656, C2656)</f>
        <v>Губка Эко</v>
      </c>
      <c r="E2656" s="5" t="s">
        <v>4474</v>
      </c>
      <c r="F2656" s="11" t="s">
        <v>6250</v>
      </c>
      <c r="G2656" s="6">
        <v>9540</v>
      </c>
      <c r="H2656" t="s">
        <v>4491</v>
      </c>
      <c r="I2656" t="str">
        <f>CONCATENATE("http://opt.sauna-shops.ru/553-varezhki-gubki/",A2656,"-",H2656,".html")</f>
        <v>http://opt.sauna-shops.ru/553-varezhki-gubki/2905-gubka-eko.html</v>
      </c>
      <c r="J2656" s="2" t="str">
        <f t="shared" si="63"/>
        <v>http://opt.sauna-shops.ru/553-varezhki-gubki/2905-gubka-eko.html</v>
      </c>
      <c r="K2656" s="5"/>
    </row>
    <row r="2657" spans="1:11" x14ac:dyDescent="0.25">
      <c r="A2657" s="10">
        <v>2906</v>
      </c>
      <c r="B2657" s="5" t="s">
        <v>6058</v>
      </c>
      <c r="C2657" s="5" t="s">
        <v>4492</v>
      </c>
      <c r="D2657" s="5" t="str">
        <f>HYPERLINK(I2657, C2657)</f>
        <v>Мочалка-бант ракушка (средняя)</v>
      </c>
      <c r="E2657" s="5" t="s">
        <v>4474</v>
      </c>
      <c r="F2657" s="11" t="s">
        <v>6110</v>
      </c>
      <c r="G2657" s="6">
        <v>9574</v>
      </c>
      <c r="H2657" t="s">
        <v>4493</v>
      </c>
      <c r="I2657" t="str">
        <f>CONCATENATE("http://opt.sauna-shops.ru/553-varezhki-gubki/",A2657,"-",H2657,".html")</f>
        <v>http://opt.sauna-shops.ru/553-varezhki-gubki/2906-mochalka-bant-rakushka-srednyaya.html</v>
      </c>
      <c r="J2657" s="2" t="str">
        <f t="shared" si="63"/>
        <v>http://opt.sauna-shops.ru/553-varezhki-gubki/2906-mochalka-bant-rakushka-srednyaya.html</v>
      </c>
      <c r="K2657" s="5"/>
    </row>
    <row r="2658" spans="1:11" x14ac:dyDescent="0.25">
      <c r="A2658" s="10">
        <v>2907</v>
      </c>
      <c r="B2658" s="5" t="s">
        <v>6058</v>
      </c>
      <c r="C2658" s="5" t="s">
        <v>4494</v>
      </c>
      <c r="D2658" s="5" t="str">
        <f>HYPERLINK(I2658, C2658)</f>
        <v>Мочалка варежка натур. махра белая (овалы)</v>
      </c>
      <c r="E2658" s="5" t="s">
        <v>4474</v>
      </c>
      <c r="F2658" s="11" t="s">
        <v>6160</v>
      </c>
      <c r="G2658" s="6">
        <v>9599</v>
      </c>
      <c r="H2658" t="s">
        <v>4495</v>
      </c>
      <c r="I2658" t="str">
        <f>CONCATENATE("http://opt.sauna-shops.ru/553-varezhki-gubki/",A2658,"-",H2658,".html")</f>
        <v>http://opt.sauna-shops.ru/553-varezhki-gubki/2907-mochalka-varezhka-natur-makhra-belaya-ovaly.html</v>
      </c>
      <c r="J2658" s="2" t="str">
        <f t="shared" si="63"/>
        <v>http://opt.sauna-shops.ru/553-varezhki-gubki/2907-mochalka-varezhka-natur-makhra-belaya-ovaly.html</v>
      </c>
      <c r="K2658" s="5"/>
    </row>
    <row r="2659" spans="1:11" x14ac:dyDescent="0.25">
      <c r="A2659" s="10">
        <v>2908</v>
      </c>
      <c r="B2659" s="5" t="s">
        <v>6058</v>
      </c>
      <c r="C2659" s="5" t="s">
        <v>4496</v>
      </c>
      <c r="D2659" s="5" t="str">
        <f>HYPERLINK(I2659, C2659)</f>
        <v>Мочалка варежка натур. махра клетка</v>
      </c>
      <c r="E2659" s="5" t="s">
        <v>4474</v>
      </c>
      <c r="F2659" s="11" t="s">
        <v>6160</v>
      </c>
      <c r="G2659" s="6">
        <v>9600</v>
      </c>
      <c r="H2659" t="s">
        <v>4497</v>
      </c>
      <c r="I2659" t="str">
        <f>CONCATENATE("http://opt.sauna-shops.ru/553-varezhki-gubki/",A2659,"-",H2659,".html")</f>
        <v>http://opt.sauna-shops.ru/553-varezhki-gubki/2908-mochalka-varezhka-natur-makhra-kletka.html</v>
      </c>
      <c r="J2659" s="2" t="str">
        <f t="shared" si="63"/>
        <v>http://opt.sauna-shops.ru/553-varezhki-gubki/2908-mochalka-varezhka-natur-makhra-kletka.html</v>
      </c>
      <c r="K2659" s="5"/>
    </row>
    <row r="2660" spans="1:11" x14ac:dyDescent="0.25">
      <c r="A2660" s="10">
        <v>2909</v>
      </c>
      <c r="B2660" s="5" t="s">
        <v>6058</v>
      </c>
      <c r="C2660" s="5" t="s">
        <v>4498</v>
      </c>
      <c r="D2660" s="5" t="str">
        <f>HYPERLINK(I2660, C2660)</f>
        <v>Мочалка-варежка (сетка)</v>
      </c>
      <c r="E2660" s="5" t="s">
        <v>4474</v>
      </c>
      <c r="F2660" s="11" t="s">
        <v>6160</v>
      </c>
      <c r="G2660" s="6">
        <v>9557</v>
      </c>
      <c r="H2660" t="s">
        <v>4499</v>
      </c>
      <c r="I2660" t="str">
        <f>CONCATENATE("http://opt.sauna-shops.ru/553-varezhki-gubki/",A2660,"-",H2660,".html")</f>
        <v>http://opt.sauna-shops.ru/553-varezhki-gubki/2909-mochalka-varezhka-setka.html</v>
      </c>
      <c r="J2660" s="2" t="str">
        <f t="shared" si="63"/>
        <v>http://opt.sauna-shops.ru/553-varezhki-gubki/2909-mochalka-varezhka-setka.html</v>
      </c>
      <c r="K2660" s="5"/>
    </row>
    <row r="2661" spans="1:11" x14ac:dyDescent="0.25">
      <c r="A2661" s="10">
        <v>2910</v>
      </c>
      <c r="B2661" s="5" t="s">
        <v>6058</v>
      </c>
      <c r="C2661" s="5" t="s">
        <v>4500</v>
      </c>
      <c r="D2661" s="5" t="str">
        <f>HYPERLINK(I2661, C2661)</f>
        <v>Мочалка  бантик</v>
      </c>
      <c r="E2661" s="5" t="s">
        <v>4474</v>
      </c>
      <c r="F2661" s="11" t="s">
        <v>6217</v>
      </c>
      <c r="G2661" s="6">
        <v>9549</v>
      </c>
      <c r="H2661" t="s">
        <v>4501</v>
      </c>
      <c r="I2661" t="str">
        <f>CONCATENATE("http://opt.sauna-shops.ru/553-varezhki-gubki/",A2661,"-",H2661,".html")</f>
        <v>http://opt.sauna-shops.ru/553-varezhki-gubki/2910-mochalka-bantik.html</v>
      </c>
      <c r="J2661" s="2" t="str">
        <f t="shared" si="63"/>
        <v>http://opt.sauna-shops.ru/553-varezhki-gubki/2910-mochalka-bantik.html</v>
      </c>
      <c r="K2661" s="5"/>
    </row>
    <row r="2662" spans="1:11" x14ac:dyDescent="0.25">
      <c r="A2662" s="10">
        <v>2911</v>
      </c>
      <c r="B2662" s="5" t="s">
        <v>6058</v>
      </c>
      <c r="C2662" s="5" t="s">
        <v>4502</v>
      </c>
      <c r="D2662" s="5" t="str">
        <f>HYPERLINK(I2662, C2662)</f>
        <v>Мочалка  варежка атлас</v>
      </c>
      <c r="E2662" s="5" t="s">
        <v>4474</v>
      </c>
      <c r="F2662" s="11" t="s">
        <v>6097</v>
      </c>
      <c r="G2662" s="6">
        <v>9551</v>
      </c>
      <c r="H2662" t="s">
        <v>4503</v>
      </c>
      <c r="I2662" t="str">
        <f>CONCATENATE("http://opt.sauna-shops.ru/553-varezhki-gubki/",A2662,"-",H2662,".html")</f>
        <v>http://opt.sauna-shops.ru/553-varezhki-gubki/2911-mochalka-varezhka-atlas.html</v>
      </c>
      <c r="J2662" s="2" t="str">
        <f t="shared" si="63"/>
        <v>http://opt.sauna-shops.ru/553-varezhki-gubki/2911-mochalka-varezhka-atlas.html</v>
      </c>
      <c r="K2662" s="5"/>
    </row>
    <row r="2663" spans="1:11" x14ac:dyDescent="0.25">
      <c r="A2663" s="10">
        <v>2912</v>
      </c>
      <c r="B2663" s="5" t="s">
        <v>6058</v>
      </c>
      <c r="C2663" s="5" t="s">
        <v>4504</v>
      </c>
      <c r="D2663" s="5" t="str">
        <f>HYPERLINK(I2663, C2663)</f>
        <v>Мочалка  варежка натур. люфа БШ</v>
      </c>
      <c r="E2663" s="5" t="s">
        <v>4474</v>
      </c>
      <c r="F2663" s="11" t="s">
        <v>6250</v>
      </c>
      <c r="G2663" s="6">
        <v>9553</v>
      </c>
      <c r="H2663" t="s">
        <v>4505</v>
      </c>
      <c r="I2663" t="str">
        <f>CONCATENATE("http://opt.sauna-shops.ru/553-varezhki-gubki/",A2663,"-",H2663,".html")</f>
        <v>http://opt.sauna-shops.ru/553-varezhki-gubki/2912-mochalka-varezhka-natur-lyufa-bsh.html</v>
      </c>
      <c r="J2663" s="2" t="str">
        <f t="shared" si="63"/>
        <v>http://opt.sauna-shops.ru/553-varezhki-gubki/2912-mochalka-varezhka-natur-lyufa-bsh.html</v>
      </c>
      <c r="K2663" s="5"/>
    </row>
    <row r="2664" spans="1:11" x14ac:dyDescent="0.25">
      <c r="A2664" s="10">
        <v>2913</v>
      </c>
      <c r="B2664" s="5" t="s">
        <v>6058</v>
      </c>
      <c r="C2664" s="5" t="s">
        <v>4506</v>
      </c>
      <c r="D2664" s="5" t="str">
        <f>HYPERLINK(I2664, C2664)</f>
        <v>Мочалка  варежка (губка капля)</v>
      </c>
      <c r="E2664" s="5" t="s">
        <v>4474</v>
      </c>
      <c r="F2664" s="11" t="s">
        <v>6160</v>
      </c>
      <c r="G2664" s="6">
        <v>9550</v>
      </c>
      <c r="H2664" t="s">
        <v>4507</v>
      </c>
      <c r="I2664" t="str">
        <f>CONCATENATE("http://opt.sauna-shops.ru/553-varezhki-gubki/",A2664,"-",H2664,".html")</f>
        <v>http://opt.sauna-shops.ru/553-varezhki-gubki/2913-mochalka-varezhka-gubka-kaplya.html</v>
      </c>
      <c r="J2664" s="2" t="str">
        <f t="shared" si="63"/>
        <v>http://opt.sauna-shops.ru/553-varezhki-gubki/2913-mochalka-varezhka-gubka-kaplya.html</v>
      </c>
      <c r="K2664" s="5"/>
    </row>
    <row r="2665" spans="1:11" x14ac:dyDescent="0.25">
      <c r="A2665" s="10">
        <v>2914</v>
      </c>
      <c r="B2665" s="5" t="s">
        <v>6058</v>
      </c>
      <c r="C2665" s="5" t="s">
        <v>4508</v>
      </c>
      <c r="D2665" s="5" t="str">
        <f>HYPERLINK(I2665, C2665)</f>
        <v>Мочалка  варежка натур. люфа карман ДамасРоз</v>
      </c>
      <c r="E2665" s="5" t="s">
        <v>4474</v>
      </c>
      <c r="F2665" s="11" t="s">
        <v>6250</v>
      </c>
      <c r="G2665" s="6">
        <v>9554</v>
      </c>
      <c r="H2665" t="s">
        <v>4509</v>
      </c>
      <c r="I2665" t="str">
        <f>CONCATENATE("http://opt.sauna-shops.ru/553-varezhki-gubki/",A2665,"-",H2665,".html")</f>
        <v>http://opt.sauna-shops.ru/553-varezhki-gubki/2914-mochalka-varezhka-natur-lyufa-karman-damasroz.html</v>
      </c>
      <c r="J2665" s="2" t="str">
        <f t="shared" si="63"/>
        <v>http://opt.sauna-shops.ru/553-varezhki-gubki/2914-mochalka-varezhka-natur-lyufa-karman-damasroz.html</v>
      </c>
      <c r="K2665" s="5"/>
    </row>
    <row r="2666" spans="1:11" x14ac:dyDescent="0.25">
      <c r="A2666" s="10">
        <v>2915</v>
      </c>
      <c r="B2666" s="5" t="s">
        <v>6058</v>
      </c>
      <c r="C2666" s="5" t="s">
        <v>4510</v>
      </c>
      <c r="D2666" s="5" t="str">
        <f>HYPERLINK(I2666, C2666)</f>
        <v>Мочалка  варежка натур. рами цветная Маритекс</v>
      </c>
      <c r="E2666" s="5" t="s">
        <v>4474</v>
      </c>
      <c r="F2666" s="11" t="s">
        <v>6097</v>
      </c>
      <c r="G2666" s="6">
        <v>9555</v>
      </c>
      <c r="H2666" t="s">
        <v>4511</v>
      </c>
      <c r="I2666" t="str">
        <f>CONCATENATE("http://opt.sauna-shops.ru/553-varezhki-gubki/",A2666,"-",H2666,".html")</f>
        <v>http://opt.sauna-shops.ru/553-varezhki-gubki/2915-mochalka-varezhka-natur-rami-cvetnaya-mariteks.html</v>
      </c>
      <c r="J2666" s="2" t="str">
        <f t="shared" si="63"/>
        <v>http://opt.sauna-shops.ru/553-varezhki-gubki/2915-mochalka-varezhka-natur-rami-cvetnaya-mariteks.html</v>
      </c>
      <c r="K2666" s="5"/>
    </row>
    <row r="2667" spans="1:11" x14ac:dyDescent="0.25">
      <c r="A2667" s="10">
        <v>2916</v>
      </c>
      <c r="B2667" s="5" t="s">
        <v>6058</v>
      </c>
      <c r="C2667" s="5" t="s">
        <v>4512</v>
      </c>
      <c r="D2667" s="5" t="str">
        <f>HYPERLINK(I2667, C2667)</f>
        <v>Мочалка  варежка натур. сизаль крупная массажная</v>
      </c>
      <c r="E2667" s="5" t="s">
        <v>4474</v>
      </c>
      <c r="F2667" s="11" t="s">
        <v>6095</v>
      </c>
      <c r="G2667" s="6">
        <v>9556</v>
      </c>
      <c r="H2667" t="s">
        <v>4513</v>
      </c>
      <c r="I2667" t="str">
        <f>CONCATENATE("http://opt.sauna-shops.ru/553-varezhki-gubki/",A2667,"-",H2667,".html")</f>
        <v>http://opt.sauna-shops.ru/553-varezhki-gubki/2916-mochalka-varezhka-natur-sizal-krupnaya-massazhnaya.html</v>
      </c>
      <c r="J2667" s="2" t="str">
        <f t="shared" si="63"/>
        <v>http://opt.sauna-shops.ru/553-varezhki-gubki/2916-mochalka-varezhka-natur-sizal-krupnaya-massazhnaya.html</v>
      </c>
      <c r="K2667" s="5"/>
    </row>
    <row r="2668" spans="1:11" x14ac:dyDescent="0.25">
      <c r="A2668" s="10">
        <v>2917</v>
      </c>
      <c r="B2668" s="5" t="s">
        <v>6058</v>
      </c>
      <c r="C2668" s="5" t="s">
        <v>4514</v>
      </c>
      <c r="D2668" s="5" t="str">
        <f>HYPERLINK(I2668, C2668)</f>
        <v>Мочалка-бант (большой)</v>
      </c>
      <c r="E2668" s="5" t="s">
        <v>4474</v>
      </c>
      <c r="F2668" s="11" t="s">
        <v>6093</v>
      </c>
      <c r="G2668" s="6">
        <v>9573</v>
      </c>
      <c r="H2668" t="s">
        <v>4515</v>
      </c>
      <c r="I2668" t="str">
        <f>CONCATENATE("http://opt.sauna-shops.ru/553-varezhki-gubki/",A2668,"-",H2668,".html")</f>
        <v>http://opt.sauna-shops.ru/553-varezhki-gubki/2917-mochalka-bant-bolshoj.html</v>
      </c>
      <c r="J2668" s="2" t="str">
        <f t="shared" si="63"/>
        <v>http://opt.sauna-shops.ru/553-varezhki-gubki/2917-mochalka-bant-bolshoj.html</v>
      </c>
      <c r="K2668" s="5"/>
    </row>
    <row r="2669" spans="1:11" x14ac:dyDescent="0.25">
      <c r="A2669" s="10">
        <v>2918</v>
      </c>
      <c r="B2669" s="5" t="s">
        <v>6058</v>
      </c>
      <c r="C2669" s="5" t="s">
        <v>4516</v>
      </c>
      <c r="D2669" s="5" t="str">
        <f>HYPERLINK(I2669, C2669)</f>
        <v>Мочалка бантик (кусочки) на длин. пласт. ручке</v>
      </c>
      <c r="E2669" s="5" t="s">
        <v>4474</v>
      </c>
      <c r="F2669" s="11" t="s">
        <v>6098</v>
      </c>
      <c r="G2669" s="6">
        <v>9576</v>
      </c>
      <c r="H2669" t="s">
        <v>4517</v>
      </c>
      <c r="I2669" t="str">
        <f>CONCATENATE("http://opt.sauna-shops.ru/553-varezhki-gubki/",A2669,"-",H2669,".html")</f>
        <v>http://opt.sauna-shops.ru/553-varezhki-gubki/2918-mochalka-bantik-kusochki-na-dlin-plast-ruchke.html</v>
      </c>
      <c r="J2669" s="2" t="str">
        <f t="shared" si="63"/>
        <v>http://opt.sauna-shops.ru/553-varezhki-gubki/2918-mochalka-bantik-kusochki-na-dlin-plast-ruchke.html</v>
      </c>
      <c r="K2669" s="5"/>
    </row>
    <row r="2670" spans="1:11" x14ac:dyDescent="0.25">
      <c r="A2670" s="10">
        <v>2919</v>
      </c>
      <c r="B2670" s="5" t="s">
        <v>6058</v>
      </c>
      <c r="C2670" s="5" t="s">
        <v>4518</v>
      </c>
      <c r="D2670" s="5" t="str">
        <f>HYPERLINK(I2670, C2670)</f>
        <v>Мочалка-бантик (длинный)</v>
      </c>
      <c r="E2670" s="5" t="s">
        <v>4474</v>
      </c>
      <c r="F2670" s="11" t="s">
        <v>6095</v>
      </c>
      <c r="G2670" s="6">
        <v>9577</v>
      </c>
      <c r="H2670" t="s">
        <v>4519</v>
      </c>
      <c r="I2670" t="str">
        <f>CONCATENATE("http://opt.sauna-shops.ru/553-varezhki-gubki/",A2670,"-",H2670,".html")</f>
        <v>http://opt.sauna-shops.ru/553-varezhki-gubki/2919-mochalka-bantik-dlinnyj.html</v>
      </c>
      <c r="J2670" s="2" t="str">
        <f t="shared" si="63"/>
        <v>http://opt.sauna-shops.ru/553-varezhki-gubki/2919-mochalka-bantik-dlinnyj.html</v>
      </c>
      <c r="K2670" s="5"/>
    </row>
    <row r="2671" spans="1:11" x14ac:dyDescent="0.25">
      <c r="A2671" s="10">
        <v>2920</v>
      </c>
      <c r="B2671" s="5" t="s">
        <v>6058</v>
      </c>
      <c r="C2671" s="5" t="s">
        <v>4520</v>
      </c>
      <c r="D2671" s="5" t="str">
        <f>HYPERLINK(I2671, C2671)</f>
        <v>Мочалка-бантик на длин. пласт. ручке</v>
      </c>
      <c r="E2671" s="5" t="s">
        <v>4474</v>
      </c>
      <c r="F2671" s="11" t="s">
        <v>6098</v>
      </c>
      <c r="G2671" s="6">
        <v>9578</v>
      </c>
      <c r="H2671" t="s">
        <v>4521</v>
      </c>
      <c r="I2671" t="str">
        <f>CONCATENATE("http://opt.sauna-shops.ru/553-varezhki-gubki/",A2671,"-",H2671,".html")</f>
        <v>http://opt.sauna-shops.ru/553-varezhki-gubki/2920-mochalka-bantik-na-dlin-plast-ruchke.html</v>
      </c>
      <c r="J2671" s="2" t="str">
        <f t="shared" si="63"/>
        <v>http://opt.sauna-shops.ru/553-varezhki-gubki/2920-mochalka-bantik-na-dlin-plast-ruchke.html</v>
      </c>
      <c r="K2671" s="5"/>
    </row>
    <row r="2672" spans="1:11" x14ac:dyDescent="0.25">
      <c r="A2672" s="10">
        <v>2921</v>
      </c>
      <c r="B2672" s="5" t="s">
        <v>6058</v>
      </c>
      <c r="C2672" s="5" t="s">
        <v>4522</v>
      </c>
      <c r="D2672" s="5" t="str">
        <f>HYPERLINK(I2672, C2672)</f>
        <v>Мочалка варежка (губка)</v>
      </c>
      <c r="E2672" s="5" t="s">
        <v>4474</v>
      </c>
      <c r="F2672" s="11" t="s">
        <v>6160</v>
      </c>
      <c r="G2672" s="6">
        <v>9582</v>
      </c>
      <c r="H2672" t="s">
        <v>4523</v>
      </c>
      <c r="I2672" t="str">
        <f>CONCATENATE("http://opt.sauna-shops.ru/553-varezhki-gubki/",A2672,"-",H2672,".html")</f>
        <v>http://opt.sauna-shops.ru/553-varezhki-gubki/2921-mochalka-varezhka-gubka.html</v>
      </c>
      <c r="J2672" s="2" t="str">
        <f t="shared" si="63"/>
        <v>http://opt.sauna-shops.ru/553-varezhki-gubki/2921-mochalka-varezhka-gubka.html</v>
      </c>
      <c r="K2672" s="5"/>
    </row>
    <row r="2673" spans="1:11" x14ac:dyDescent="0.25">
      <c r="A2673" s="10">
        <v>2922</v>
      </c>
      <c r="B2673" s="5" t="s">
        <v>6058</v>
      </c>
      <c r="C2673" s="5" t="s">
        <v>4524</v>
      </c>
      <c r="D2673" s="5" t="str">
        <f>HYPERLINK(I2673, C2673)</f>
        <v>Мочалка-варежка №11</v>
      </c>
      <c r="E2673" s="5" t="s">
        <v>4474</v>
      </c>
      <c r="F2673" s="11" t="s">
        <v>6250</v>
      </c>
      <c r="G2673" s="6">
        <v>9612</v>
      </c>
      <c r="H2673" t="s">
        <v>4525</v>
      </c>
      <c r="I2673" t="str">
        <f>CONCATENATE("http://opt.sauna-shops.ru/553-varezhki-gubki/",A2673,"-",H2673,".html")</f>
        <v>http://opt.sauna-shops.ru/553-varezhki-gubki/2922-mochalka-varezhka-11.html</v>
      </c>
      <c r="J2673" s="2" t="str">
        <f t="shared" si="63"/>
        <v>http://opt.sauna-shops.ru/553-varezhki-gubki/2922-mochalka-varezhka-11.html</v>
      </c>
      <c r="K2673" s="5"/>
    </row>
    <row r="2674" spans="1:11" x14ac:dyDescent="0.25">
      <c r="A2674" s="10">
        <v>2923</v>
      </c>
      <c r="B2674" s="5" t="s">
        <v>6058</v>
      </c>
      <c r="C2674" s="5" t="s">
        <v>4526</v>
      </c>
      <c r="D2674" s="5" t="str">
        <f>HYPERLINK(I2674, C2674)</f>
        <v>Мочалка варежка №22</v>
      </c>
      <c r="E2674" s="5" t="s">
        <v>4474</v>
      </c>
      <c r="F2674" s="11" t="s">
        <v>6250</v>
      </c>
      <c r="G2674" s="6">
        <v>9610</v>
      </c>
      <c r="H2674" t="s">
        <v>4527</v>
      </c>
      <c r="I2674" t="str">
        <f>CONCATENATE("http://opt.sauna-shops.ru/553-varezhki-gubki/",A2674,"-",H2674,".html")</f>
        <v>http://opt.sauna-shops.ru/553-varezhki-gubki/2923-mochalka-varezhka-22.html</v>
      </c>
      <c r="J2674" s="2" t="str">
        <f t="shared" si="63"/>
        <v>http://opt.sauna-shops.ru/553-varezhki-gubki/2923-mochalka-varezhka-22.html</v>
      </c>
      <c r="K2674" s="5"/>
    </row>
    <row r="2675" spans="1:11" x14ac:dyDescent="0.25">
      <c r="A2675" s="10">
        <v>2924</v>
      </c>
      <c r="B2675" s="5" t="s">
        <v>6058</v>
      </c>
      <c r="C2675" s="5" t="s">
        <v>4528</v>
      </c>
      <c r="D2675" s="5" t="str">
        <f>HYPERLINK(I2675, C2675)</f>
        <v>Мочалка варежка №99</v>
      </c>
      <c r="E2675" s="5" t="s">
        <v>4474</v>
      </c>
      <c r="F2675" s="11" t="s">
        <v>6250</v>
      </c>
      <c r="G2675" s="6">
        <v>9611</v>
      </c>
      <c r="H2675" t="s">
        <v>4529</v>
      </c>
      <c r="I2675" t="str">
        <f>CONCATENATE("http://opt.sauna-shops.ru/553-varezhki-gubki/",A2675,"-",H2675,".html")</f>
        <v>http://opt.sauna-shops.ru/553-varezhki-gubki/2924-mochalka-varezhka-99.html</v>
      </c>
      <c r="J2675" s="2" t="str">
        <f t="shared" si="63"/>
        <v>http://opt.sauna-shops.ru/553-varezhki-gubki/2924-mochalka-varezhka-99.html</v>
      </c>
      <c r="K2675" s="5"/>
    </row>
    <row r="2676" spans="1:11" x14ac:dyDescent="0.25">
      <c r="A2676" s="10">
        <v>2925</v>
      </c>
      <c r="B2676" s="5" t="s">
        <v>6058</v>
      </c>
      <c r="C2676" s="5" t="s">
        <v>4530</v>
      </c>
      <c r="D2676" s="5" t="str">
        <f>HYPERLINK(I2676, C2676)</f>
        <v>Мочалка варежка боди Мари текс</v>
      </c>
      <c r="E2676" s="5" t="s">
        <v>4474</v>
      </c>
      <c r="F2676" s="11" t="s">
        <v>6110</v>
      </c>
      <c r="G2676" s="6">
        <v>9583</v>
      </c>
      <c r="H2676" t="s">
        <v>4531</v>
      </c>
      <c r="I2676" t="str">
        <f>CONCATENATE("http://opt.sauna-shops.ru/553-varezhki-gubki/",A2676,"-",H2676,".html")</f>
        <v>http://opt.sauna-shops.ru/553-varezhki-gubki/2925-mochalka-varezhka-bodi-mari-teks.html</v>
      </c>
      <c r="J2676" s="2" t="str">
        <f t="shared" si="63"/>
        <v>http://opt.sauna-shops.ru/553-varezhki-gubki/2925-mochalka-varezhka-bodi-mari-teks.html</v>
      </c>
      <c r="K2676" s="5"/>
    </row>
    <row r="2677" spans="1:11" x14ac:dyDescent="0.25">
      <c r="A2677" s="10">
        <v>2926</v>
      </c>
      <c r="B2677" s="5" t="s">
        <v>6058</v>
      </c>
      <c r="C2677" s="5" t="s">
        <v>4532</v>
      </c>
      <c r="D2677" s="5" t="str">
        <f>HYPERLINK(I2677, C2677)</f>
        <v>Мочалка-варежка гелевая</v>
      </c>
      <c r="E2677" s="5" t="s">
        <v>4474</v>
      </c>
      <c r="F2677" s="11" t="s">
        <v>6250</v>
      </c>
      <c r="G2677" s="6">
        <v>9584</v>
      </c>
      <c r="H2677" t="s">
        <v>4533</v>
      </c>
      <c r="I2677" t="str">
        <f>CONCATENATE("http://opt.sauna-shops.ru/553-varezhki-gubki/",A2677,"-",H2677,".html")</f>
        <v>http://opt.sauna-shops.ru/553-varezhki-gubki/2926-mochalka-varezhka-gelevaya.html</v>
      </c>
      <c r="J2677" s="2" t="str">
        <f t="shared" si="63"/>
        <v>http://opt.sauna-shops.ru/553-varezhki-gubki/2926-mochalka-varezhka-gelevaya.html</v>
      </c>
      <c r="K2677" s="5"/>
    </row>
    <row r="2678" spans="1:11" x14ac:dyDescent="0.25">
      <c r="A2678" s="10">
        <v>2927</v>
      </c>
      <c r="B2678" s="5" t="s">
        <v>6058</v>
      </c>
      <c r="C2678" s="5" t="s">
        <v>4534</v>
      </c>
      <c r="D2678" s="5" t="str">
        <f>HYPERLINK(I2678, C2678)</f>
        <v>Мочалка-варежка натур. люфа с манжет</v>
      </c>
      <c r="E2678" s="5" t="s">
        <v>4474</v>
      </c>
      <c r="F2678" s="11" t="s">
        <v>6083</v>
      </c>
      <c r="G2678" s="6">
        <v>9597</v>
      </c>
      <c r="H2678" t="s">
        <v>4535</v>
      </c>
      <c r="I2678" t="str">
        <f>CONCATENATE("http://opt.sauna-shops.ru/553-varezhki-gubki/",A2678,"-",H2678,".html")</f>
        <v>http://opt.sauna-shops.ru/553-varezhki-gubki/2927-mochalka-varezhka-natur-lyufa-s-manzhet.html</v>
      </c>
      <c r="J2678" s="2" t="str">
        <f t="shared" si="63"/>
        <v>http://opt.sauna-shops.ru/553-varezhki-gubki/2927-mochalka-varezhka-natur-lyufa-s-manzhet.html</v>
      </c>
      <c r="K2678" s="5"/>
    </row>
    <row r="2679" spans="1:11" x14ac:dyDescent="0.25">
      <c r="A2679" s="10">
        <v>2928</v>
      </c>
      <c r="B2679" s="5" t="s">
        <v>6058</v>
      </c>
      <c r="C2679" s="5" t="s">
        <v>4536</v>
      </c>
      <c r="D2679" s="5" t="str">
        <f>HYPERLINK(I2679, C2679)</f>
        <v>Мочалка-варежка скраб</v>
      </c>
      <c r="E2679" s="5" t="s">
        <v>4474</v>
      </c>
      <c r="F2679" s="11" t="s">
        <v>6182</v>
      </c>
      <c r="G2679" s="6">
        <v>9607</v>
      </c>
      <c r="H2679" t="s">
        <v>4537</v>
      </c>
      <c r="I2679" t="str">
        <f>CONCATENATE("http://opt.sauna-shops.ru/553-varezhki-gubki/",A2679,"-",H2679,".html")</f>
        <v>http://opt.sauna-shops.ru/553-varezhki-gubki/2928-mochalka-varezhka-skrab.html</v>
      </c>
      <c r="J2679" s="2" t="str">
        <f t="shared" si="63"/>
        <v>http://opt.sauna-shops.ru/553-varezhki-gubki/2928-mochalka-varezhka-skrab.html</v>
      </c>
      <c r="K2679" s="5"/>
    </row>
    <row r="2680" spans="1:11" x14ac:dyDescent="0.25">
      <c r="A2680" s="10">
        <v>2929</v>
      </c>
      <c r="B2680" s="5" t="s">
        <v>6058</v>
      </c>
      <c r="C2680" s="5" t="s">
        <v>4538</v>
      </c>
      <c r="D2680" s="5" t="str">
        <f>HYPERLINK(I2680, C2680)</f>
        <v>Мочалка-губка №30</v>
      </c>
      <c r="E2680" s="5" t="s">
        <v>4474</v>
      </c>
      <c r="F2680" s="11" t="s">
        <v>6097</v>
      </c>
      <c r="G2680" s="6">
        <v>9618</v>
      </c>
      <c r="H2680" t="s">
        <v>4539</v>
      </c>
      <c r="I2680" t="str">
        <f>CONCATENATE("http://opt.sauna-shops.ru/553-varezhki-gubki/",A2680,"-",H2680,".html")</f>
        <v>http://opt.sauna-shops.ru/553-varezhki-gubki/2929-mochalka-gubka-30.html</v>
      </c>
      <c r="J2680" s="2" t="str">
        <f t="shared" si="63"/>
        <v>http://opt.sauna-shops.ru/553-varezhki-gubki/2929-mochalka-gubka-30.html</v>
      </c>
      <c r="K2680" s="5"/>
    </row>
    <row r="2681" spans="1:11" x14ac:dyDescent="0.25">
      <c r="A2681" s="10">
        <v>2930</v>
      </c>
      <c r="B2681" s="5" t="s">
        <v>6058</v>
      </c>
      <c r="C2681" s="5" t="s">
        <v>4540</v>
      </c>
      <c r="D2681" s="5" t="str">
        <f>HYPERLINK(I2681, C2681)</f>
        <v>Мочалка-губка №55 (однотонная)</v>
      </c>
      <c r="E2681" s="5" t="s">
        <v>4474</v>
      </c>
      <c r="F2681" s="11" t="s">
        <v>6250</v>
      </c>
      <c r="G2681" s="6">
        <v>9619</v>
      </c>
      <c r="H2681" t="s">
        <v>4541</v>
      </c>
      <c r="I2681" t="str">
        <f>CONCATENATE("http://opt.sauna-shops.ru/553-varezhki-gubki/",A2681,"-",H2681,".html")</f>
        <v>http://opt.sauna-shops.ru/553-varezhki-gubki/2930-mochalka-gubka-55-odnotonnaya.html</v>
      </c>
      <c r="J2681" s="2" t="str">
        <f t="shared" si="63"/>
        <v>http://opt.sauna-shops.ru/553-varezhki-gubki/2930-mochalka-gubka-55-odnotonnaya.html</v>
      </c>
      <c r="K2681" s="5"/>
    </row>
    <row r="2682" spans="1:11" x14ac:dyDescent="0.25">
      <c r="A2682" s="10">
        <v>2931</v>
      </c>
      <c r="B2682" s="5" t="s">
        <v>6058</v>
      </c>
      <c r="C2682" s="5" t="s">
        <v>4542</v>
      </c>
      <c r="D2682" s="5" t="str">
        <f>HYPERLINK(I2682, C2682)</f>
        <v>Мочалка-губка №77</v>
      </c>
      <c r="E2682" s="5" t="s">
        <v>4474</v>
      </c>
      <c r="F2682" s="11" t="s">
        <v>6250</v>
      </c>
      <c r="G2682" s="6">
        <v>9620</v>
      </c>
      <c r="H2682" t="s">
        <v>4543</v>
      </c>
      <c r="I2682" t="str">
        <f>CONCATENATE("http://opt.sauna-shops.ru/553-varezhki-gubki/",A2682,"-",H2682,".html")</f>
        <v>http://opt.sauna-shops.ru/553-varezhki-gubki/2931-mochalka-gubka-77.html</v>
      </c>
      <c r="J2682" s="2" t="str">
        <f t="shared" si="63"/>
        <v>http://opt.sauna-shops.ru/553-varezhki-gubki/2931-mochalka-gubka-77.html</v>
      </c>
      <c r="K2682" s="5"/>
    </row>
    <row r="2683" spans="1:11" x14ac:dyDescent="0.25">
      <c r="A2683" s="10">
        <v>2932</v>
      </c>
      <c r="B2683" s="5" t="s">
        <v>6058</v>
      </c>
      <c r="C2683" s="5" t="s">
        <v>4544</v>
      </c>
      <c r="D2683" s="5" t="str">
        <f>HYPERLINK(I2683, C2683)</f>
        <v>Мочалка-губка мягкая Luxe""</v>
      </c>
      <c r="E2683" s="5" t="s">
        <v>4474</v>
      </c>
      <c r="F2683" s="11" t="s">
        <v>6250</v>
      </c>
      <c r="G2683" s="6">
        <v>9614</v>
      </c>
      <c r="H2683" t="s">
        <v>4545</v>
      </c>
      <c r="I2683" t="str">
        <f>CONCATENATE("http://opt.sauna-shops.ru/553-varezhki-gubki/",A2683,"-",H2683,".html")</f>
        <v>http://opt.sauna-shops.ru/553-varezhki-gubki/2932-mochalka-gubka-myagkaya-luxe.html</v>
      </c>
      <c r="J2683" s="2" t="str">
        <f t="shared" ref="J2683:J2746" si="64">HYPERLINK(I2683)</f>
        <v>http://opt.sauna-shops.ru/553-varezhki-gubki/2932-mochalka-gubka-myagkaya-luxe.html</v>
      </c>
      <c r="K2683" s="5"/>
    </row>
    <row r="2684" spans="1:11" x14ac:dyDescent="0.25">
      <c r="A2684" s="10">
        <v>2933</v>
      </c>
      <c r="B2684" s="5" t="s">
        <v>6058</v>
      </c>
      <c r="C2684" s="5" t="s">
        <v>4546</v>
      </c>
      <c r="D2684" s="5" t="str">
        <f>HYPERLINK(I2684, C2684)</f>
        <v>Мочалка-губка овал Мари Текс (массажная)</v>
      </c>
      <c r="E2684" s="5" t="s">
        <v>4474</v>
      </c>
      <c r="F2684" s="11" t="s">
        <v>6250</v>
      </c>
      <c r="G2684" s="6">
        <v>9615</v>
      </c>
      <c r="H2684" t="s">
        <v>4547</v>
      </c>
      <c r="I2684" t="str">
        <f>CONCATENATE("http://opt.sauna-shops.ru/553-varezhki-gubki/",A2684,"-",H2684,".html")</f>
        <v>http://opt.sauna-shops.ru/553-varezhki-gubki/2933-mochalka-gubka-oval-mari-teks-massazhnaya.html</v>
      </c>
      <c r="J2684" s="2" t="str">
        <f t="shared" si="64"/>
        <v>http://opt.sauna-shops.ru/553-varezhki-gubki/2933-mochalka-gubka-oval-mari-teks-massazhnaya.html</v>
      </c>
      <c r="K2684" s="5"/>
    </row>
    <row r="2685" spans="1:11" x14ac:dyDescent="0.25">
      <c r="A2685" s="10">
        <v>2934</v>
      </c>
      <c r="B2685" s="5" t="s">
        <v>6058</v>
      </c>
      <c r="C2685" s="5" t="s">
        <v>4548</v>
      </c>
      <c r="D2685" s="5" t="str">
        <f>HYPERLINK(I2685, C2685)</f>
        <v>Мочалка-губка ТРИдоДЫР" ландыш"</v>
      </c>
      <c r="E2685" s="5" t="s">
        <v>4474</v>
      </c>
      <c r="F2685" s="11" t="s">
        <v>6250</v>
      </c>
      <c r="G2685" s="6">
        <v>9616</v>
      </c>
      <c r="H2685" t="s">
        <v>4549</v>
      </c>
      <c r="I2685" t="str">
        <f>CONCATENATE("http://opt.sauna-shops.ru/553-varezhki-gubki/",A2685,"-",H2685,".html")</f>
        <v>http://opt.sauna-shops.ru/553-varezhki-gubki/2934-mochalka-gubka-tridodyr-landysh.html</v>
      </c>
      <c r="J2685" s="2" t="str">
        <f t="shared" si="64"/>
        <v>http://opt.sauna-shops.ru/553-varezhki-gubki/2934-mochalka-gubka-tridodyr-landysh.html</v>
      </c>
      <c r="K2685" s="5"/>
    </row>
    <row r="2686" spans="1:11" x14ac:dyDescent="0.25">
      <c r="A2686" s="10">
        <v>2935</v>
      </c>
      <c r="B2686" s="5" t="s">
        <v>6058</v>
      </c>
      <c r="C2686" s="5" t="s">
        <v>4550</v>
      </c>
      <c r="D2686" s="5" t="str">
        <f>HYPERLINK(I2686, C2686)</f>
        <v>Мочалка ДамасРоз квадрат синтет.</v>
      </c>
      <c r="E2686" s="5" t="s">
        <v>4474</v>
      </c>
      <c r="F2686" s="11" t="s">
        <v>6095</v>
      </c>
      <c r="G2686" s="6">
        <v>9621</v>
      </c>
      <c r="H2686" t="s">
        <v>4551</v>
      </c>
      <c r="I2686" t="str">
        <f>CONCATENATE("http://opt.sauna-shops.ru/553-varezhki-gubki/",A2686,"-",H2686,".html")</f>
        <v>http://opt.sauna-shops.ru/553-varezhki-gubki/2935-mochalka-damasroz-kvadrat-sintet.html</v>
      </c>
      <c r="J2686" s="2" t="str">
        <f t="shared" si="64"/>
        <v>http://opt.sauna-shops.ru/553-varezhki-gubki/2935-mochalka-damasroz-kvadrat-sintet.html</v>
      </c>
      <c r="K2686" s="5"/>
    </row>
    <row r="2687" spans="1:11" x14ac:dyDescent="0.25">
      <c r="A2687" s="10">
        <v>2936</v>
      </c>
      <c r="B2687" s="5" t="s">
        <v>6058</v>
      </c>
      <c r="C2687" s="5" t="s">
        <v>4552</v>
      </c>
      <c r="D2687" s="5" t="str">
        <f>HYPERLINK(I2687, C2687)</f>
        <v>Мочалка-губка (овал)</v>
      </c>
      <c r="E2687" s="5" t="s">
        <v>4474</v>
      </c>
      <c r="F2687" s="11" t="s">
        <v>6250</v>
      </c>
      <c r="G2687" s="6">
        <v>9672</v>
      </c>
      <c r="H2687" t="s">
        <v>4553</v>
      </c>
      <c r="I2687" t="str">
        <f>CONCATENATE("http://opt.sauna-shops.ru/553-varezhki-gubki/",A2687,"-",H2687,".html")</f>
        <v>http://opt.sauna-shops.ru/553-varezhki-gubki/2936-mochalka-gubka-oval.html</v>
      </c>
      <c r="J2687" s="2" t="str">
        <f t="shared" si="64"/>
        <v>http://opt.sauna-shops.ru/553-varezhki-gubki/2936-mochalka-gubka-oval.html</v>
      </c>
      <c r="K2687" s="5"/>
    </row>
    <row r="2688" spans="1:11" x14ac:dyDescent="0.25">
      <c r="A2688" s="10">
        <v>2937</v>
      </c>
      <c r="B2688" s="5" t="s">
        <v>6058</v>
      </c>
      <c r="C2688" s="5" t="s">
        <v>4554</v>
      </c>
      <c r="D2688" s="5" t="str">
        <f>HYPERLINK(I2688, C2688)</f>
        <v>Мочалка Браво" (овал)"</v>
      </c>
      <c r="E2688" s="5" t="s">
        <v>4474</v>
      </c>
      <c r="F2688" s="11" t="s">
        <v>6250</v>
      </c>
      <c r="G2688" s="6">
        <v>9674</v>
      </c>
      <c r="H2688" t="s">
        <v>4555</v>
      </c>
      <c r="I2688" t="str">
        <f>CONCATENATE("http://opt.sauna-shops.ru/553-varezhki-gubki/",A2688,"-",H2688,".html")</f>
        <v>http://opt.sauna-shops.ru/553-varezhki-gubki/2937-mochalka-bravo-oval.html</v>
      </c>
      <c r="J2688" s="2" t="str">
        <f t="shared" si="64"/>
        <v>http://opt.sauna-shops.ru/553-varezhki-gubki/2937-mochalka-bravo-oval.html</v>
      </c>
      <c r="K2688" s="5"/>
    </row>
    <row r="2689" spans="1:11" x14ac:dyDescent="0.25">
      <c r="A2689" s="10">
        <v>2938</v>
      </c>
      <c r="B2689" s="5" t="s">
        <v>6058</v>
      </c>
      <c r="C2689" s="5" t="s">
        <v>4556</v>
      </c>
      <c r="D2689" s="5" t="str">
        <f>HYPERLINK(I2689, C2689)</f>
        <v>Мочалка гелевый Мари Текс (овал)</v>
      </c>
      <c r="E2689" s="5" t="s">
        <v>4474</v>
      </c>
      <c r="F2689" s="11" t="s">
        <v>6250</v>
      </c>
      <c r="G2689" s="6">
        <v>9675</v>
      </c>
      <c r="H2689" t="s">
        <v>4557</v>
      </c>
      <c r="I2689" t="str">
        <f>CONCATENATE("http://opt.sauna-shops.ru/553-varezhki-gubki/",A2689,"-",H2689,".html")</f>
        <v>http://opt.sauna-shops.ru/553-varezhki-gubki/2938-mochalka-gelevyj-mari-teks-oval.html</v>
      </c>
      <c r="J2689" s="2" t="str">
        <f t="shared" si="64"/>
        <v>http://opt.sauna-shops.ru/553-varezhki-gubki/2938-mochalka-gelevyj-mari-teks-oval.html</v>
      </c>
      <c r="K2689" s="5"/>
    </row>
    <row r="2690" spans="1:11" x14ac:dyDescent="0.25">
      <c r="A2690" s="10">
        <v>2939</v>
      </c>
      <c r="B2690" s="5" t="s">
        <v>6058</v>
      </c>
      <c r="C2690" s="5" t="s">
        <v>4558</v>
      </c>
      <c r="D2690" s="5" t="str">
        <f>HYPERLINK(I2690, C2690)</f>
        <v>Мочалка-бант с ручкой бабочка</v>
      </c>
      <c r="E2690" s="5" t="s">
        <v>4474</v>
      </c>
      <c r="F2690" s="11" t="s">
        <v>6192</v>
      </c>
      <c r="G2690" s="6">
        <v>9707</v>
      </c>
      <c r="H2690" t="s">
        <v>4559</v>
      </c>
      <c r="I2690" t="str">
        <f>CONCATENATE("http://opt.sauna-shops.ru/553-varezhki-gubki/",A2690,"-",H2690,".html")</f>
        <v>http://opt.sauna-shops.ru/553-varezhki-gubki/2939-mochalka-bant-s-ruchkoj-babochka.html</v>
      </c>
      <c r="J2690" s="2" t="str">
        <f t="shared" si="64"/>
        <v>http://opt.sauna-shops.ru/553-varezhki-gubki/2939-mochalka-bant-s-ruchkoj-babochka.html</v>
      </c>
      <c r="K2690" s="5"/>
    </row>
    <row r="2691" spans="1:11" x14ac:dyDescent="0.25">
      <c r="A2691" s="10">
        <v>2940</v>
      </c>
      <c r="B2691" s="5" t="s">
        <v>6058</v>
      </c>
      <c r="C2691" s="5" t="s">
        <v>4560</v>
      </c>
      <c r="D2691" s="5" t="str">
        <f>HYPERLINK(I2691, C2691)</f>
        <v>Мочалка-бантик золотой (ручка) 1 шт.</v>
      </c>
      <c r="E2691" s="5" t="s">
        <v>4474</v>
      </c>
      <c r="F2691" s="11" t="s">
        <v>6093</v>
      </c>
      <c r="G2691" s="6">
        <v>9709</v>
      </c>
      <c r="H2691" t="s">
        <v>4561</v>
      </c>
      <c r="I2691" t="str">
        <f>CONCATENATE("http://opt.sauna-shops.ru/553-varezhki-gubki/",A2691,"-",H2691,".html")</f>
        <v>http://opt.sauna-shops.ru/553-varezhki-gubki/2940-mochalka-bantik-zolotoj-ruchka-1-sht.html</v>
      </c>
      <c r="J2691" s="2" t="str">
        <f t="shared" si="64"/>
        <v>http://opt.sauna-shops.ru/553-varezhki-gubki/2940-mochalka-bantik-zolotoj-ruchka-1-sht.html</v>
      </c>
      <c r="K2691" s="5"/>
    </row>
    <row r="2692" spans="1:11" x14ac:dyDescent="0.25">
      <c r="A2692" s="10">
        <v>2941</v>
      </c>
      <c r="B2692" s="5" t="s">
        <v>6058</v>
      </c>
      <c r="C2692" s="5" t="s">
        <v>4562</v>
      </c>
      <c r="D2692" s="5" t="str">
        <f>HYPERLINK(I2692, C2692)</f>
        <v>Пемза для ног 4-х сторонняя</v>
      </c>
      <c r="E2692" s="5" t="s">
        <v>4474</v>
      </c>
      <c r="F2692" s="11" t="s">
        <v>6093</v>
      </c>
      <c r="G2692" s="6">
        <v>717</v>
      </c>
      <c r="H2692" t="s">
        <v>4563</v>
      </c>
      <c r="I2692" t="str">
        <f>CONCATENATE("http://opt.sauna-shops.ru/553-varezhki-gubki/",A2692,"-",H2692,".html")</f>
        <v>http://opt.sauna-shops.ru/553-varezhki-gubki/2941-pemza-dlya-nog-4-kh-storonnyaya.html</v>
      </c>
      <c r="J2692" s="2" t="str">
        <f t="shared" si="64"/>
        <v>http://opt.sauna-shops.ru/553-varezhki-gubki/2941-pemza-dlya-nog-4-kh-storonnyaya.html</v>
      </c>
      <c r="K2692" s="5"/>
    </row>
    <row r="2693" spans="1:11" x14ac:dyDescent="0.25">
      <c r="A2693" s="10">
        <v>2942</v>
      </c>
      <c r="B2693" s="5" t="s">
        <v>6058</v>
      </c>
      <c r="C2693" s="5" t="s">
        <v>4564</v>
      </c>
      <c r="D2693" s="5" t="str">
        <f>HYPERLINK(I2693, C2693)</f>
        <v>Пемза натур. (вулканическая)</v>
      </c>
      <c r="E2693" s="5" t="s">
        <v>4474</v>
      </c>
      <c r="F2693" s="11" t="s">
        <v>6192</v>
      </c>
      <c r="G2693" s="6">
        <v>9718</v>
      </c>
      <c r="H2693" t="s">
        <v>4565</v>
      </c>
      <c r="I2693" t="str">
        <f>CONCATENATE("http://opt.sauna-shops.ru/553-varezhki-gubki/",A2693,"-",H2693,".html")</f>
        <v>http://opt.sauna-shops.ru/553-varezhki-gubki/2942-pemza-natur-vulkanicheskaya.html</v>
      </c>
      <c r="J2693" s="2" t="str">
        <f t="shared" si="64"/>
        <v>http://opt.sauna-shops.ru/553-varezhki-gubki/2942-pemza-natur-vulkanicheskaya.html</v>
      </c>
      <c r="K2693" s="5"/>
    </row>
    <row r="2694" spans="1:11" x14ac:dyDescent="0.25">
      <c r="A2694" s="10">
        <v>2943</v>
      </c>
      <c r="B2694" s="5" t="s">
        <v>6058</v>
      </c>
      <c r="C2694" s="5" t="s">
        <v>4566</v>
      </c>
      <c r="D2694" s="5" t="str">
        <f>HYPERLINK(I2694, C2694)</f>
        <v>Пемза натур. вулканическая (блистер)</v>
      </c>
      <c r="E2694" s="5" t="s">
        <v>4474</v>
      </c>
      <c r="F2694" s="11" t="s">
        <v>6221</v>
      </c>
      <c r="G2694" s="6">
        <v>9719</v>
      </c>
      <c r="H2694" t="s">
        <v>4567</v>
      </c>
      <c r="I2694" t="str">
        <f>CONCATENATE("http://opt.sauna-shops.ru/553-varezhki-gubki/",A2694,"-",H2694,".html")</f>
        <v>http://opt.sauna-shops.ru/553-varezhki-gubki/2943-pemza-natur-vulkanicheskaya-blister.html</v>
      </c>
      <c r="J2694" s="2" t="str">
        <f t="shared" si="64"/>
        <v>http://opt.sauna-shops.ru/553-varezhki-gubki/2943-pemza-natur-vulkanicheskaya-blister.html</v>
      </c>
      <c r="K2694" s="5"/>
    </row>
    <row r="2695" spans="1:11" x14ac:dyDescent="0.25">
      <c r="A2695" s="10">
        <v>2944</v>
      </c>
      <c r="B2695" s="5" t="s">
        <v>6058</v>
      </c>
      <c r="C2695" s="5" t="s">
        <v>4568</v>
      </c>
      <c r="D2695" s="5" t="str">
        <f>HYPERLINK(I2695, C2695)</f>
        <v>Пемза натур. морская</v>
      </c>
      <c r="E2695" s="5" t="s">
        <v>4474</v>
      </c>
      <c r="F2695" s="11" t="s">
        <v>6221</v>
      </c>
      <c r="G2695" s="6">
        <v>9720</v>
      </c>
      <c r="H2695" t="s">
        <v>4569</v>
      </c>
      <c r="I2695" t="str">
        <f>CONCATENATE("http://opt.sauna-shops.ru/553-varezhki-gubki/",A2695,"-",H2695,".html")</f>
        <v>http://opt.sauna-shops.ru/553-varezhki-gubki/2944-pemza-natur-morskaya.html</v>
      </c>
      <c r="J2695" s="2" t="str">
        <f t="shared" si="64"/>
        <v>http://opt.sauna-shops.ru/553-varezhki-gubki/2944-pemza-natur-morskaya.html</v>
      </c>
      <c r="K2695" s="5"/>
    </row>
    <row r="2696" spans="1:11" x14ac:dyDescent="0.25">
      <c r="A2696" s="10">
        <v>2945</v>
      </c>
      <c r="B2696" s="5" t="s">
        <v>6058</v>
      </c>
      <c r="C2696" s="5" t="s">
        <v>4570</v>
      </c>
      <c r="D2696" s="5" t="str">
        <f>HYPERLINK(I2696, C2696)</f>
        <v>Щетка-пемза на пластике</v>
      </c>
      <c r="E2696" s="5" t="s">
        <v>4474</v>
      </c>
      <c r="F2696" s="11" t="s">
        <v>6192</v>
      </c>
      <c r="G2696" s="6">
        <v>9721</v>
      </c>
      <c r="H2696" t="s">
        <v>4571</v>
      </c>
      <c r="I2696" t="str">
        <f>CONCATENATE("http://opt.sauna-shops.ru/553-varezhki-gubki/",A2696,"-",H2696,".html")</f>
        <v>http://opt.sauna-shops.ru/553-varezhki-gubki/2945-shhetka-pemza-na-plastike.html</v>
      </c>
      <c r="J2696" s="2" t="str">
        <f t="shared" si="64"/>
        <v>http://opt.sauna-shops.ru/553-varezhki-gubki/2945-shhetka-pemza-na-plastike.html</v>
      </c>
      <c r="K2696" s="5"/>
    </row>
    <row r="2697" spans="1:11" x14ac:dyDescent="0.25">
      <c r="A2697" s="10">
        <v>2946</v>
      </c>
      <c r="B2697" s="5" t="s">
        <v>6058</v>
      </c>
      <c r="C2697" s="5" t="s">
        <v>4572</v>
      </c>
      <c r="D2697" s="5" t="str">
        <f>HYPERLINK(I2697, C2697)</f>
        <v>Спонж для лица (махра)</v>
      </c>
      <c r="E2697" s="5" t="s">
        <v>4474</v>
      </c>
      <c r="F2697" s="11" t="s">
        <v>6250</v>
      </c>
      <c r="G2697" s="6">
        <v>9726</v>
      </c>
      <c r="H2697" t="s">
        <v>4573</v>
      </c>
      <c r="I2697" t="str">
        <f>CONCATENATE("http://opt.sauna-shops.ru/553-varezhki-gubki/",A2697,"-",H2697,".html")</f>
        <v>http://opt.sauna-shops.ru/553-varezhki-gubki/2946-sponzh-dlya-lica-makhra.html</v>
      </c>
      <c r="J2697" s="2" t="str">
        <f t="shared" si="64"/>
        <v>http://opt.sauna-shops.ru/553-varezhki-gubki/2946-sponzh-dlya-lica-makhra.html</v>
      </c>
      <c r="K2697" s="5"/>
    </row>
    <row r="2698" spans="1:11" x14ac:dyDescent="0.25">
      <c r="A2698" s="10">
        <v>2947</v>
      </c>
      <c r="B2698" s="5" t="s">
        <v>6058</v>
      </c>
      <c r="C2698" s="5" t="s">
        <v>4574</v>
      </c>
      <c r="D2698" s="5" t="str">
        <f>HYPERLINK(I2698, C2698)</f>
        <v>Спонжик для лица (древесное волокно)</v>
      </c>
      <c r="E2698" s="5" t="s">
        <v>4474</v>
      </c>
      <c r="F2698" s="11" t="s">
        <v>6096</v>
      </c>
      <c r="G2698" s="6">
        <v>9728</v>
      </c>
      <c r="H2698" t="s">
        <v>4575</v>
      </c>
      <c r="I2698" t="str">
        <f>CONCATENATE("http://opt.sauna-shops.ru/553-varezhki-gubki/",A2698,"-",H2698,".html")</f>
        <v>http://opt.sauna-shops.ru/553-varezhki-gubki/2947-sponzhik-dlya-lica-drevesnoe-volokno.html</v>
      </c>
      <c r="J2698" s="2" t="str">
        <f t="shared" si="64"/>
        <v>http://opt.sauna-shops.ru/553-varezhki-gubki/2947-sponzhik-dlya-lica-drevesnoe-volokno.html</v>
      </c>
      <c r="K2698" s="5"/>
    </row>
    <row r="2699" spans="1:11" x14ac:dyDescent="0.25">
      <c r="A2699" s="10">
        <v>2948</v>
      </c>
      <c r="B2699" s="5" t="s">
        <v>6058</v>
      </c>
      <c r="C2699" s="5" t="s">
        <v>4576</v>
      </c>
      <c r="D2699" s="5" t="str">
        <f>HYPERLINK(I2699, C2699)</f>
        <v>Мочалка овал люфа (пухлая, двусторонняя)</v>
      </c>
      <c r="E2699" s="5" t="s">
        <v>4474</v>
      </c>
      <c r="F2699" s="11" t="s">
        <v>6250</v>
      </c>
      <c r="G2699" s="6">
        <v>9676</v>
      </c>
      <c r="H2699" t="s">
        <v>4577</v>
      </c>
      <c r="I2699" t="str">
        <f>CONCATENATE("http://opt.sauna-shops.ru/553-varezhki-gubki/",A2699,"-",H2699,".html")</f>
        <v>http://opt.sauna-shops.ru/553-varezhki-gubki/2948-mochalka-oval-lyufa-pukhlaya-dvustoronnyaya.html</v>
      </c>
      <c r="J2699" s="2" t="str">
        <f t="shared" si="64"/>
        <v>http://opt.sauna-shops.ru/553-varezhki-gubki/2948-mochalka-oval-lyufa-pukhlaya-dvustoronnyaya.html</v>
      </c>
      <c r="K2699" s="5"/>
    </row>
    <row r="2700" spans="1:11" x14ac:dyDescent="0.25">
      <c r="A2700" s="10">
        <v>2949</v>
      </c>
      <c r="B2700" s="5" t="s">
        <v>6058</v>
      </c>
      <c r="C2700" s="5" t="s">
        <v>4578</v>
      </c>
      <c r="D2700" s="5" t="str">
        <f>HYPERLINK(I2700, C2700)</f>
        <v>Мочалка овал сизаль (пухлая, двустороняя)</v>
      </c>
      <c r="E2700" s="5" t="s">
        <v>4474</v>
      </c>
      <c r="F2700" s="11" t="s">
        <v>6250</v>
      </c>
      <c r="G2700" s="6">
        <v>9678</v>
      </c>
      <c r="H2700" t="s">
        <v>4579</v>
      </c>
      <c r="I2700" t="str">
        <f>CONCATENATE("http://opt.sauna-shops.ru/553-varezhki-gubki/",A2700,"-",H2700,".html")</f>
        <v>http://opt.sauna-shops.ru/553-varezhki-gubki/2949-mochalka-oval-sizal-pukhlaya-dvustoronyaya.html</v>
      </c>
      <c r="J2700" s="2" t="str">
        <f t="shared" si="64"/>
        <v>http://opt.sauna-shops.ru/553-varezhki-gubki/2949-mochalka-oval-sizal-pukhlaya-dvustoronyaya.html</v>
      </c>
      <c r="K2700" s="5"/>
    </row>
    <row r="2701" spans="1:11" x14ac:dyDescent="0.25">
      <c r="A2701" s="10">
        <v>2950</v>
      </c>
      <c r="B2701" s="5" t="s">
        <v>6058</v>
      </c>
      <c r="C2701" s="5" t="s">
        <v>4580</v>
      </c>
      <c r="D2701" s="5" t="str">
        <f>HYPERLINK(I2701, C2701)</f>
        <v>Мочалка-бант с люрексом</v>
      </c>
      <c r="E2701" s="5" t="s">
        <v>4474</v>
      </c>
      <c r="F2701" s="11" t="s">
        <v>6192</v>
      </c>
      <c r="G2701" s="6">
        <v>9579</v>
      </c>
      <c r="H2701" t="s">
        <v>4581</v>
      </c>
      <c r="I2701" t="str">
        <f>CONCATENATE("http://opt.sauna-shops.ru/553-varezhki-gubki/",A2701,"-",H2701,".html")</f>
        <v>http://opt.sauna-shops.ru/553-varezhki-gubki/2950-mochalka-bant-s-lyureksom.html</v>
      </c>
      <c r="J2701" s="2" t="str">
        <f t="shared" si="64"/>
        <v>http://opt.sauna-shops.ru/553-varezhki-gubki/2950-mochalka-bant-s-lyureksom.html</v>
      </c>
      <c r="K2701" s="5"/>
    </row>
    <row r="2702" spans="1:11" x14ac:dyDescent="0.25">
      <c r="A2702" s="10">
        <v>2951</v>
      </c>
      <c r="B2702" s="5" t="s">
        <v>6058</v>
      </c>
      <c r="C2702" s="5" t="s">
        <v>4582</v>
      </c>
      <c r="D2702" s="5" t="str">
        <f>HYPERLINK(I2702, C2702)</f>
        <v>Мочалка-бантик с пласт. ручкой</v>
      </c>
      <c r="E2702" s="5" t="s">
        <v>4474</v>
      </c>
      <c r="F2702" s="11" t="s">
        <v>6160</v>
      </c>
      <c r="G2702" s="6">
        <v>9708</v>
      </c>
      <c r="H2702" t="s">
        <v>4583</v>
      </c>
      <c r="I2702" t="str">
        <f>CONCATENATE("http://opt.sauna-shops.ru/553-varezhki-gubki/",A2702,"-",H2702,".html")</f>
        <v>http://opt.sauna-shops.ru/553-varezhki-gubki/2951-mochalka-bantik-s-plast-ruchkoj.html</v>
      </c>
      <c r="J2702" s="2" t="str">
        <f t="shared" si="64"/>
        <v>http://opt.sauna-shops.ru/553-varezhki-gubki/2951-mochalka-bantik-s-plast-ruchkoj.html</v>
      </c>
      <c r="K2702" s="5"/>
    </row>
    <row r="2703" spans="1:11" x14ac:dyDescent="0.25">
      <c r="A2703" s="10">
        <v>2952</v>
      </c>
      <c r="B2703" s="5" t="s">
        <v>6058</v>
      </c>
      <c r="C2703" s="5" t="s">
        <v>4584</v>
      </c>
      <c r="D2703" s="5" t="str">
        <f>HYPERLINK(I2703, C2703)</f>
        <v>Варежка карман ДамасРоз комб. (синт.)</v>
      </c>
      <c r="E2703" s="5" t="s">
        <v>4474</v>
      </c>
      <c r="F2703" s="11" t="s">
        <v>6095</v>
      </c>
      <c r="G2703" s="6">
        <v>9533</v>
      </c>
      <c r="H2703" t="s">
        <v>4585</v>
      </c>
      <c r="I2703" t="str">
        <f>CONCATENATE("http://opt.sauna-shops.ru/553-varezhki-gubki/",A2703,"-",H2703,".html")</f>
        <v>http://opt.sauna-shops.ru/553-varezhki-gubki/2952-varezhka-karman-damasroz-komb-sint.html</v>
      </c>
      <c r="J2703" s="2" t="str">
        <f t="shared" si="64"/>
        <v>http://opt.sauna-shops.ru/553-varezhki-gubki/2952-varezhka-karman-damasroz-komb-sint.html</v>
      </c>
      <c r="K2703" s="5"/>
    </row>
    <row r="2704" spans="1:11" x14ac:dyDescent="0.25">
      <c r="A2704" s="10">
        <v>2953</v>
      </c>
      <c r="B2704" s="5" t="s">
        <v>6058</v>
      </c>
      <c r="C2704" s="5" t="s">
        <v>4586</v>
      </c>
      <c r="D2704" s="5" t="str">
        <f>HYPERLINK(I2704, C2704)</f>
        <v>Губка-квадрат ДамасРоз (рифлёная)</v>
      </c>
      <c r="E2704" s="5" t="s">
        <v>4474</v>
      </c>
      <c r="F2704" s="11" t="s">
        <v>6166</v>
      </c>
      <c r="G2704" s="6">
        <v>9543</v>
      </c>
      <c r="H2704" t="s">
        <v>4587</v>
      </c>
      <c r="I2704" t="str">
        <f>CONCATENATE("http://opt.sauna-shops.ru/553-varezhki-gubki/",A2704,"-",H2704,".html")</f>
        <v>http://opt.sauna-shops.ru/553-varezhki-gubki/2953-gubka-kvadrat-damasroz-riflyonaya.html</v>
      </c>
      <c r="J2704" s="2" t="str">
        <f t="shared" si="64"/>
        <v>http://opt.sauna-shops.ru/553-varezhki-gubki/2953-gubka-kvadrat-damasroz-riflyonaya.html</v>
      </c>
      <c r="K2704" s="5"/>
    </row>
    <row r="2705" spans="1:11" x14ac:dyDescent="0.25">
      <c r="A2705" s="10">
        <v>2954</v>
      </c>
      <c r="B2705" s="5" t="s">
        <v>6058</v>
      </c>
      <c r="C2705" s="5" t="s">
        <v>4588</v>
      </c>
      <c r="D2705" s="5" t="str">
        <f>HYPERLINK(I2705, C2705)</f>
        <v>Подушка (бол.)</v>
      </c>
      <c r="E2705" s="5" t="s">
        <v>4474</v>
      </c>
      <c r="F2705" s="11" t="s">
        <v>6250</v>
      </c>
      <c r="G2705" s="6">
        <v>9715</v>
      </c>
      <c r="H2705" t="s">
        <v>4589</v>
      </c>
      <c r="I2705" t="str">
        <f>CONCATENATE("http://opt.sauna-shops.ru/553-varezhki-gubki/",A2705,"-",H2705,".html")</f>
        <v>http://opt.sauna-shops.ru/553-varezhki-gubki/2954-podushka-bol.html</v>
      </c>
      <c r="J2705" s="2" t="str">
        <f t="shared" si="64"/>
        <v>http://opt.sauna-shops.ru/553-varezhki-gubki/2954-podushka-bol.html</v>
      </c>
      <c r="K2705" s="5"/>
    </row>
    <row r="2706" spans="1:11" x14ac:dyDescent="0.25">
      <c r="A2706" s="10">
        <v>2955</v>
      </c>
      <c r="B2706" s="5" t="s">
        <v>6058</v>
      </c>
      <c r="C2706" s="5" t="s">
        <v>4590</v>
      </c>
      <c r="D2706" s="5" t="str">
        <f>HYPERLINK(I2706, C2706)</f>
        <v>Падушка (мал.)</v>
      </c>
      <c r="E2706" s="5" t="s">
        <v>4474</v>
      </c>
      <c r="F2706" s="11" t="s">
        <v>6250</v>
      </c>
      <c r="G2706" s="6">
        <v>9716</v>
      </c>
      <c r="H2706" t="s">
        <v>4591</v>
      </c>
      <c r="I2706" t="str">
        <f>CONCATENATE("http://opt.sauna-shops.ru/553-varezhki-gubki/",A2706,"-",H2706,".html")</f>
        <v>http://opt.sauna-shops.ru/553-varezhki-gubki/2955-padushka-mal.html</v>
      </c>
      <c r="J2706" s="2" t="str">
        <f t="shared" si="64"/>
        <v>http://opt.sauna-shops.ru/553-varezhki-gubki/2955-padushka-mal.html</v>
      </c>
      <c r="K2706" s="5"/>
    </row>
    <row r="2707" spans="1:11" x14ac:dyDescent="0.25">
      <c r="A2707" s="10">
        <v>2956</v>
      </c>
      <c r="B2707" s="5" t="s">
        <v>6058</v>
      </c>
      <c r="C2707" s="5" t="s">
        <v>4592</v>
      </c>
      <c r="D2707" s="5" t="str">
        <f>HYPERLINK(I2707, C2707)</f>
        <v>Варежка-скраб с пальцем</v>
      </c>
      <c r="E2707" s="5" t="s">
        <v>4474</v>
      </c>
      <c r="F2707" s="11" t="s">
        <v>6182</v>
      </c>
      <c r="G2707" s="6">
        <v>1132</v>
      </c>
      <c r="H2707" t="s">
        <v>4593</v>
      </c>
      <c r="I2707" t="str">
        <f>CONCATENATE("http://opt.sauna-shops.ru/553-varezhki-gubki/",A2707,"-",H2707,".html")</f>
        <v>http://opt.sauna-shops.ru/553-varezhki-gubki/2956-varezhka-skrab-s-palcem.html</v>
      </c>
      <c r="J2707" s="2" t="str">
        <f t="shared" si="64"/>
        <v>http://opt.sauna-shops.ru/553-varezhki-gubki/2956-varezhka-skrab-s-palcem.html</v>
      </c>
      <c r="K2707" s="5"/>
    </row>
    <row r="2708" spans="1:11" x14ac:dyDescent="0.25">
      <c r="A2708" s="10">
        <v>2957</v>
      </c>
      <c r="B2708" s="5" t="s">
        <v>6058</v>
      </c>
      <c r="C2708" s="5" t="s">
        <v>4594</v>
      </c>
      <c r="D2708" s="5" t="str">
        <f>HYPERLINK(I2708, C2708)</f>
        <v>Перчатка-скраб (аниме)</v>
      </c>
      <c r="E2708" s="5" t="s">
        <v>4474</v>
      </c>
      <c r="F2708" s="11" t="s">
        <v>6182</v>
      </c>
      <c r="G2708" s="6">
        <v>1136</v>
      </c>
      <c r="H2708" t="s">
        <v>4595</v>
      </c>
      <c r="I2708" t="str">
        <f>CONCATENATE("http://opt.sauna-shops.ru/553-varezhki-gubki/",A2708,"-",H2708,".html")</f>
        <v>http://opt.sauna-shops.ru/553-varezhki-gubki/2957-perchatka-skrab-anime.html</v>
      </c>
      <c r="J2708" s="2" t="str">
        <f t="shared" si="64"/>
        <v>http://opt.sauna-shops.ru/553-varezhki-gubki/2957-perchatka-skrab-anime.html</v>
      </c>
      <c r="K2708" s="5"/>
    </row>
    <row r="2709" spans="1:11" x14ac:dyDescent="0.25">
      <c r="A2709" s="10">
        <v>2958</v>
      </c>
      <c r="B2709" s="5" t="s">
        <v>6058</v>
      </c>
      <c r="C2709" s="5" t="s">
        <v>4596</v>
      </c>
      <c r="D2709" s="5" t="str">
        <f>HYPERLINK(I2709, C2709)</f>
        <v>Мочалка Варежка", вискоза МС-213"</v>
      </c>
      <c r="E2709" s="5" t="s">
        <v>4474</v>
      </c>
      <c r="F2709" s="11" t="s">
        <v>6250</v>
      </c>
      <c r="G2709" s="6">
        <v>2038</v>
      </c>
      <c r="H2709" t="s">
        <v>4597</v>
      </c>
      <c r="I2709" t="str">
        <f>CONCATENATE("http://opt.sauna-shops.ru/553-varezhki-gubki/",A2709,"-",H2709,".html")</f>
        <v>http://opt.sauna-shops.ru/553-varezhki-gubki/2958-mochalka-varezhka-viskoza-ms-213.html</v>
      </c>
      <c r="J2709" s="2" t="str">
        <f t="shared" si="64"/>
        <v>http://opt.sauna-shops.ru/553-varezhki-gubki/2958-mochalka-varezhka-viskoza-ms-213.html</v>
      </c>
      <c r="K2709" s="5"/>
    </row>
    <row r="2710" spans="1:11" x14ac:dyDescent="0.25">
      <c r="A2710" s="10">
        <v>2959</v>
      </c>
      <c r="B2710" s="5" t="s">
        <v>6058</v>
      </c>
      <c r="C2710" s="5" t="s">
        <v>4598</v>
      </c>
      <c r="D2710" s="5" t="str">
        <f>HYPERLINK(I2710, C2710)</f>
        <v>Мочалка Рукавица", вискоза EVA МС-214"</v>
      </c>
      <c r="E2710" s="5" t="s">
        <v>4474</v>
      </c>
      <c r="F2710" s="11" t="s">
        <v>6250</v>
      </c>
      <c r="G2710" s="6">
        <v>2040</v>
      </c>
      <c r="H2710" t="s">
        <v>4599</v>
      </c>
      <c r="I2710" t="str">
        <f>CONCATENATE("http://opt.sauna-shops.ru/553-varezhki-gubki/",A2710,"-",H2710,".html")</f>
        <v>http://opt.sauna-shops.ru/553-varezhki-gubki/2959-mochalka-rukavica-viskoza-eva-ms-214.html</v>
      </c>
      <c r="J2710" s="2" t="str">
        <f t="shared" si="64"/>
        <v>http://opt.sauna-shops.ru/553-varezhki-gubki/2959-mochalka-rukavica-viskoza-eva-ms-214.html</v>
      </c>
      <c r="K2710" s="5"/>
    </row>
    <row r="2711" spans="1:11" x14ac:dyDescent="0.25">
      <c r="A2711" s="10">
        <v>2960</v>
      </c>
      <c r="B2711" s="5" t="s">
        <v>6058</v>
      </c>
      <c r="C2711" s="5" t="s">
        <v>4600</v>
      </c>
      <c r="D2711" s="5" t="str">
        <f>HYPERLINK(I2711, C2711)</f>
        <v>Кесе жесткая (черная) Турция</v>
      </c>
      <c r="E2711" s="5" t="s">
        <v>4474</v>
      </c>
      <c r="F2711" s="11" t="s">
        <v>6250</v>
      </c>
      <c r="G2711" s="6">
        <v>2149</v>
      </c>
      <c r="H2711" t="s">
        <v>4601</v>
      </c>
      <c r="I2711" t="str">
        <f>CONCATENATE("http://opt.sauna-shops.ru/553-varezhki-gubki/",A2711,"-",H2711,".html")</f>
        <v>http://opt.sauna-shops.ru/553-varezhki-gubki/2960-kese-zhestkaya-chernaya-turciya.html</v>
      </c>
      <c r="J2711" s="2" t="str">
        <f t="shared" si="64"/>
        <v>http://opt.sauna-shops.ru/553-varezhki-gubki/2960-kese-zhestkaya-chernaya-turciya.html</v>
      </c>
      <c r="K2711" s="5"/>
    </row>
    <row r="2712" spans="1:11" x14ac:dyDescent="0.25">
      <c r="A2712" s="10">
        <v>2961</v>
      </c>
      <c r="B2712" s="5" t="s">
        <v>6058</v>
      </c>
      <c r="C2712" s="5" t="s">
        <v>4602</v>
      </c>
      <c r="D2712" s="5" t="str">
        <f>HYPERLINK(I2712, C2712)</f>
        <v>Варежка П-110</v>
      </c>
      <c r="E2712" s="5" t="s">
        <v>4474</v>
      </c>
      <c r="F2712" s="11" t="s">
        <v>6250</v>
      </c>
      <c r="G2712" s="6">
        <v>2299</v>
      </c>
      <c r="H2712" t="s">
        <v>4603</v>
      </c>
      <c r="I2712" t="str">
        <f>CONCATENATE("http://opt.sauna-shops.ru/553-varezhki-gubki/",A2712,"-",H2712,".html")</f>
        <v>http://opt.sauna-shops.ru/553-varezhki-gubki/2961-varezhka-p-110.html</v>
      </c>
      <c r="J2712" s="2" t="str">
        <f t="shared" si="64"/>
        <v>http://opt.sauna-shops.ru/553-varezhki-gubki/2961-varezhka-p-110.html</v>
      </c>
      <c r="K2712" s="5"/>
    </row>
    <row r="2713" spans="1:11" x14ac:dyDescent="0.25">
      <c r="A2713" s="10">
        <v>2962</v>
      </c>
      <c r="B2713" s="5" t="s">
        <v>6058</v>
      </c>
      <c r="C2713" s="5" t="s">
        <v>4604</v>
      </c>
      <c r="D2713" s="5" t="str">
        <f>HYPERLINK(I2713, C2713)</f>
        <v>Варежка каучук цвет.</v>
      </c>
      <c r="E2713" s="5" t="s">
        <v>4474</v>
      </c>
      <c r="F2713" s="11" t="s">
        <v>6082</v>
      </c>
      <c r="G2713" s="6">
        <v>2300</v>
      </c>
      <c r="H2713" t="s">
        <v>4605</v>
      </c>
      <c r="I2713" t="str">
        <f>CONCATENATE("http://opt.sauna-shops.ru/553-varezhki-gubki/",A2713,"-",H2713,".html")</f>
        <v>http://opt.sauna-shops.ru/553-varezhki-gubki/2962-varezhka-kauchuk-cvet.html</v>
      </c>
      <c r="J2713" s="2" t="str">
        <f t="shared" si="64"/>
        <v>http://opt.sauna-shops.ru/553-varezhki-gubki/2962-varezhka-kauchuk-cvet.html</v>
      </c>
      <c r="K2713" s="5"/>
    </row>
    <row r="2714" spans="1:11" x14ac:dyDescent="0.25">
      <c r="A2714" s="10">
        <v>2963</v>
      </c>
      <c r="B2714" s="5" t="s">
        <v>6058</v>
      </c>
      <c r="C2714" s="5" t="s">
        <v>4606</v>
      </c>
      <c r="D2714" s="5" t="str">
        <f>HYPERLINK(I2714, C2714)</f>
        <v>Губка кирпич ИБ-С</v>
      </c>
      <c r="E2714" s="5" t="s">
        <v>4474</v>
      </c>
      <c r="F2714" s="11" t="s">
        <v>6097</v>
      </c>
      <c r="G2714" s="6">
        <v>2301</v>
      </c>
      <c r="H2714" t="s">
        <v>4607</v>
      </c>
      <c r="I2714" t="str">
        <f>CONCATENATE("http://opt.sauna-shops.ru/553-varezhki-gubki/",A2714,"-",H2714,".html")</f>
        <v>http://opt.sauna-shops.ru/553-varezhki-gubki/2963-gubka-kirpich-ib-s.html</v>
      </c>
      <c r="J2714" s="2" t="str">
        <f t="shared" si="64"/>
        <v>http://opt.sauna-shops.ru/553-varezhki-gubki/2963-gubka-kirpich-ib-s.html</v>
      </c>
      <c r="K2714" s="5"/>
    </row>
    <row r="2715" spans="1:11" x14ac:dyDescent="0.25">
      <c r="A2715" s="10">
        <v>2964</v>
      </c>
      <c r="B2715" s="5" t="s">
        <v>6058</v>
      </c>
      <c r="C2715" s="5" t="s">
        <v>4608</v>
      </c>
      <c r="D2715" s="5" t="str">
        <f>HYPERLINK(I2715, C2715)</f>
        <v>Губка М-102П</v>
      </c>
      <c r="E2715" s="5" t="s">
        <v>4474</v>
      </c>
      <c r="F2715" s="11" t="s">
        <v>6160</v>
      </c>
      <c r="G2715" s="6">
        <v>2302</v>
      </c>
      <c r="H2715" t="s">
        <v>4609</v>
      </c>
      <c r="I2715" t="str">
        <f>CONCATENATE("http://opt.sauna-shops.ru/553-varezhki-gubki/",A2715,"-",H2715,".html")</f>
        <v>http://opt.sauna-shops.ru/553-varezhki-gubki/2964-gubka-m-102p.html</v>
      </c>
      <c r="J2715" s="2" t="str">
        <f t="shared" si="64"/>
        <v>http://opt.sauna-shops.ru/553-varezhki-gubki/2964-gubka-m-102p.html</v>
      </c>
      <c r="K2715" s="5"/>
    </row>
    <row r="2716" spans="1:11" x14ac:dyDescent="0.25">
      <c r="A2716" s="10">
        <v>2965</v>
      </c>
      <c r="B2716" s="5" t="s">
        <v>6058</v>
      </c>
      <c r="C2716" s="5" t="s">
        <v>4610</v>
      </c>
      <c r="D2716" s="5" t="str">
        <f>HYPERLINK(I2716, C2716)</f>
        <v>Каучук Ладушка</v>
      </c>
      <c r="E2716" s="5" t="s">
        <v>4474</v>
      </c>
      <c r="F2716" s="11" t="s">
        <v>6083</v>
      </c>
      <c r="G2716" s="6">
        <v>2303</v>
      </c>
      <c r="H2716" t="s">
        <v>4611</v>
      </c>
      <c r="I2716" t="str">
        <f>CONCATENATE("http://opt.sauna-shops.ru/553-varezhki-gubki/",A2716,"-",H2716,".html")</f>
        <v>http://opt.sauna-shops.ru/553-varezhki-gubki/2965-kauchuk-ladushka.html</v>
      </c>
      <c r="J2716" s="2" t="str">
        <f t="shared" si="64"/>
        <v>http://opt.sauna-shops.ru/553-varezhki-gubki/2965-kauchuk-ladushka.html</v>
      </c>
      <c r="K2716" s="5"/>
    </row>
    <row r="2717" spans="1:11" x14ac:dyDescent="0.25">
      <c r="A2717" s="10">
        <v>2966</v>
      </c>
      <c r="B2717" s="5" t="s">
        <v>6058</v>
      </c>
      <c r="C2717" s="5" t="s">
        <v>4612</v>
      </c>
      <c r="D2717" s="5" t="str">
        <f>HYPERLINK(I2717, C2717)</f>
        <v>Мочалка карман ECO LUFFA МR</v>
      </c>
      <c r="E2717" s="5" t="s">
        <v>4474</v>
      </c>
      <c r="F2717" s="11" t="s">
        <v>6250</v>
      </c>
      <c r="G2717" s="6">
        <v>2316</v>
      </c>
      <c r="H2717" t="s">
        <v>4613</v>
      </c>
      <c r="I2717" t="str">
        <f>CONCATENATE("http://opt.sauna-shops.ru/553-varezhki-gubki/",A2717,"-",H2717,".html")</f>
        <v>http://opt.sauna-shops.ru/553-varezhki-gubki/2966-mochalka-karman-eco-luffa-mr.html</v>
      </c>
      <c r="J2717" s="2" t="str">
        <f t="shared" si="64"/>
        <v>http://opt.sauna-shops.ru/553-varezhki-gubki/2966-mochalka-karman-eco-luffa-mr.html</v>
      </c>
      <c r="K2717" s="5"/>
    </row>
    <row r="2718" spans="1:11" x14ac:dyDescent="0.25">
      <c r="A2718" s="10">
        <v>2967</v>
      </c>
      <c r="B2718" s="5" t="s">
        <v>6058</v>
      </c>
      <c r="C2718" s="5" t="s">
        <v>4614</v>
      </c>
      <c r="D2718" s="5" t="str">
        <f>HYPERLINK(I2718, C2718)</f>
        <v>Мочалка квадрат ИБ-П</v>
      </c>
      <c r="E2718" s="5" t="s">
        <v>4474</v>
      </c>
      <c r="F2718" s="11" t="s">
        <v>6160</v>
      </c>
      <c r="G2718" s="6">
        <v>2317</v>
      </c>
      <c r="H2718" t="s">
        <v>4615</v>
      </c>
      <c r="I2718" t="str">
        <f>CONCATENATE("http://opt.sauna-shops.ru/553-varezhki-gubki/",A2718,"-",H2718,".html")</f>
        <v>http://opt.sauna-shops.ru/553-varezhki-gubki/2967-mochalka-kvadrat-ib-p.html</v>
      </c>
      <c r="J2718" s="2" t="str">
        <f t="shared" si="64"/>
        <v>http://opt.sauna-shops.ru/553-varezhki-gubki/2967-mochalka-kvadrat-ib-p.html</v>
      </c>
      <c r="K2718" s="5"/>
    </row>
    <row r="2719" spans="1:11" x14ac:dyDescent="0.25">
      <c r="A2719" s="10">
        <v>2968</v>
      </c>
      <c r="B2719" s="5" t="s">
        <v>6058</v>
      </c>
      <c r="C2719" s="5" t="s">
        <v>4616</v>
      </c>
      <c r="D2719" s="5" t="str">
        <f>HYPERLINK(I2719, C2719)</f>
        <v>Мочалка банька русская (широкая)</v>
      </c>
      <c r="E2719" s="5" t="s">
        <v>4474</v>
      </c>
      <c r="F2719" s="11" t="s">
        <v>6160</v>
      </c>
      <c r="G2719" s="6">
        <v>2473</v>
      </c>
      <c r="H2719" t="s">
        <v>4617</v>
      </c>
      <c r="I2719" t="str">
        <f>CONCATENATE("http://opt.sauna-shops.ru/553-varezhki-gubki/",A2719,"-",H2719,".html")</f>
        <v>http://opt.sauna-shops.ru/553-varezhki-gubki/2968-mochalka-banka-russkaya-shirokaya.html</v>
      </c>
      <c r="J2719" s="2" t="str">
        <f t="shared" si="64"/>
        <v>http://opt.sauna-shops.ru/553-varezhki-gubki/2968-mochalka-banka-russkaya-shirokaya.html</v>
      </c>
      <c r="K2719" s="5"/>
    </row>
    <row r="2720" spans="1:11" x14ac:dyDescent="0.25">
      <c r="A2720" s="10">
        <v>2969</v>
      </c>
      <c r="B2720" s="5" t="s">
        <v>6058</v>
      </c>
      <c r="C2720" s="5" t="s">
        <v>4618</v>
      </c>
      <c r="D2720" s="5" t="str">
        <f>HYPERLINK(I2720, C2720)</f>
        <v>Мочалка овал скраб нейлон (пухлая, двусторонняя) М143</v>
      </c>
      <c r="E2720" s="5" t="s">
        <v>4474</v>
      </c>
      <c r="F2720" s="11" t="s">
        <v>6250</v>
      </c>
      <c r="G2720" s="6">
        <v>2520</v>
      </c>
      <c r="H2720" t="s">
        <v>4619</v>
      </c>
      <c r="I2720" t="str">
        <f>CONCATENATE("http://opt.sauna-shops.ru/553-varezhki-gubki/",A2720,"-",H2720,".html")</f>
        <v>http://opt.sauna-shops.ru/553-varezhki-gubki/2969-mochalka-oval-skrab-nejlon-pukhlaya-dvustoronnyaya-m143.html</v>
      </c>
      <c r="J2720" s="2" t="str">
        <f t="shared" si="64"/>
        <v>http://opt.sauna-shops.ru/553-varezhki-gubki/2969-mochalka-oval-skrab-nejlon-pukhlaya-dvustoronnyaya-m143.html</v>
      </c>
      <c r="K2720" s="5"/>
    </row>
    <row r="2721" spans="1:11" x14ac:dyDescent="0.25">
      <c r="A2721" s="10">
        <v>2970</v>
      </c>
      <c r="B2721" s="5" t="s">
        <v>6058</v>
      </c>
      <c r="C2721" s="5" t="s">
        <v>4620</v>
      </c>
      <c r="D2721" s="5" t="str">
        <f>HYPERLINK(I2721, C2721)</f>
        <v>Варежка ROSABELLA люфа карман (072 B-N)</v>
      </c>
      <c r="E2721" s="5" t="s">
        <v>4474</v>
      </c>
      <c r="F2721" s="11" t="s">
        <v>6250</v>
      </c>
      <c r="G2721" s="6">
        <v>2545</v>
      </c>
      <c r="H2721" t="s">
        <v>4621</v>
      </c>
      <c r="I2721" t="str">
        <f>CONCATENATE("http://opt.sauna-shops.ru/553-varezhki-gubki/",A2721,"-",H2721,".html")</f>
        <v>http://opt.sauna-shops.ru/553-varezhki-gubki/2970-varezhka-rosabella-lyufa-karman-072-b-n.html</v>
      </c>
      <c r="J2721" s="2" t="str">
        <f t="shared" si="64"/>
        <v>http://opt.sauna-shops.ru/553-varezhki-gubki/2970-varezhka-rosabella-lyufa-karman-072-b-n.html</v>
      </c>
      <c r="K2721" s="5"/>
    </row>
    <row r="2722" spans="1:11" x14ac:dyDescent="0.25">
      <c r="A2722" s="10">
        <v>2971</v>
      </c>
      <c r="B2722" s="5" t="s">
        <v>6058</v>
      </c>
      <c r="C2722" s="5" t="s">
        <v>4622</v>
      </c>
      <c r="D2722" s="5" t="str">
        <f>HYPERLINK(I2722, C2722)</f>
        <v>Варежка скраб Morning star однотон</v>
      </c>
      <c r="E2722" s="5" t="s">
        <v>4474</v>
      </c>
      <c r="F2722" s="11" t="s">
        <v>6093</v>
      </c>
      <c r="G2722" s="6">
        <v>2547</v>
      </c>
      <c r="H2722" t="s">
        <v>4623</v>
      </c>
      <c r="I2722" t="str">
        <f>CONCATENATE("http://opt.sauna-shops.ru/553-varezhki-gubki/",A2722,"-",H2722,".html")</f>
        <v>http://opt.sauna-shops.ru/553-varezhki-gubki/2971-varezhka-skrab-morning-star-odnoton.html</v>
      </c>
      <c r="J2722" s="2" t="str">
        <f t="shared" si="64"/>
        <v>http://opt.sauna-shops.ru/553-varezhki-gubki/2971-varezhka-skrab-morning-star-odnoton.html</v>
      </c>
      <c r="K2722" s="5"/>
    </row>
    <row r="2723" spans="1:11" x14ac:dyDescent="0.25">
      <c r="A2723" s="10">
        <v>2972</v>
      </c>
      <c r="B2723" s="5" t="s">
        <v>6058</v>
      </c>
      <c r="C2723" s="5" t="s">
        <v>4624</v>
      </c>
      <c r="D2723" s="5" t="str">
        <f>HYPERLINK(I2723, C2723)</f>
        <v>Варежка Кесе без упак. пр-во Китай</v>
      </c>
      <c r="E2723" s="5" t="s">
        <v>4474</v>
      </c>
      <c r="F2723" s="11" t="s">
        <v>6250</v>
      </c>
      <c r="G2723" s="6">
        <v>2549</v>
      </c>
      <c r="H2723" t="s">
        <v>4625</v>
      </c>
      <c r="I2723" t="str">
        <f>CONCATENATE("http://opt.sauna-shops.ru/553-varezhki-gubki/",A2723,"-",H2723,".html")</f>
        <v>http://opt.sauna-shops.ru/553-varezhki-gubki/2972-varezhka-kese-bez-upak-pr-vo-kitaj.html</v>
      </c>
      <c r="J2723" s="2" t="str">
        <f t="shared" si="64"/>
        <v>http://opt.sauna-shops.ru/553-varezhki-gubki/2972-varezhka-kese-bez-upak-pr-vo-kitaj.html</v>
      </c>
      <c r="K2723" s="5"/>
    </row>
    <row r="2724" spans="1:11" x14ac:dyDescent="0.25">
      <c r="A2724" s="10">
        <v>2973</v>
      </c>
      <c r="B2724" s="5" t="s">
        <v>6058</v>
      </c>
      <c r="C2724" s="5" t="s">
        <v>4626</v>
      </c>
      <c r="D2724" s="5" t="str">
        <f>HYPERLINK(I2724, C2724)</f>
        <v>Варежка кесе полосатая  пр-во Китай</v>
      </c>
      <c r="E2724" s="5" t="s">
        <v>4474</v>
      </c>
      <c r="F2724" s="11" t="s">
        <v>6250</v>
      </c>
      <c r="G2724" s="6">
        <v>2550</v>
      </c>
      <c r="H2724" t="s">
        <v>4627</v>
      </c>
      <c r="I2724" t="str">
        <f>CONCATENATE("http://opt.sauna-shops.ru/553-varezhki-gubki/",A2724,"-",H2724,".html")</f>
        <v>http://opt.sauna-shops.ru/553-varezhki-gubki/2973-varezhka-kese-polosataya-pr-vo-kitaj.html</v>
      </c>
      <c r="J2724" s="2" t="str">
        <f t="shared" si="64"/>
        <v>http://opt.sauna-shops.ru/553-varezhki-gubki/2973-varezhka-kese-polosataya-pr-vo-kitaj.html</v>
      </c>
      <c r="K2724" s="5"/>
    </row>
    <row r="2725" spans="1:11" x14ac:dyDescent="0.25">
      <c r="A2725" s="10">
        <v>2974</v>
      </c>
      <c r="B2725" s="5" t="s">
        <v>6058</v>
      </c>
      <c r="C2725" s="5" t="s">
        <v>4628</v>
      </c>
      <c r="D2725" s="5" t="str">
        <f>HYPERLINK(I2725, C2725)</f>
        <v>Губка шкуродер</v>
      </c>
      <c r="E2725" s="5" t="s">
        <v>4474</v>
      </c>
      <c r="F2725" s="11" t="s">
        <v>6097</v>
      </c>
      <c r="G2725" s="6">
        <v>2553</v>
      </c>
      <c r="H2725" t="s">
        <v>4629</v>
      </c>
      <c r="I2725" t="str">
        <f>CONCATENATE("http://opt.sauna-shops.ru/553-varezhki-gubki/",A2725,"-",H2725,".html")</f>
        <v>http://opt.sauna-shops.ru/553-varezhki-gubki/2974-gubka-shkuroder.html</v>
      </c>
      <c r="J2725" s="2" t="str">
        <f t="shared" si="64"/>
        <v>http://opt.sauna-shops.ru/553-varezhki-gubki/2974-gubka-shkuroder.html</v>
      </c>
      <c r="K2725" s="5"/>
    </row>
    <row r="2726" spans="1:11" x14ac:dyDescent="0.25">
      <c r="A2726" s="10">
        <v>2975</v>
      </c>
      <c r="B2726" s="5" t="s">
        <v>6058</v>
      </c>
      <c r="C2726" s="5" t="s">
        <v>4630</v>
      </c>
      <c r="D2726" s="5" t="str">
        <f>HYPERLINK(I2726, C2726)</f>
        <v>Мочалка банный бум широкая в упак. арт. 01</v>
      </c>
      <c r="E2726" s="5" t="s">
        <v>4474</v>
      </c>
      <c r="F2726" s="11" t="s">
        <v>6095</v>
      </c>
      <c r="G2726" s="6">
        <v>2587</v>
      </c>
      <c r="H2726" t="s">
        <v>4631</v>
      </c>
      <c r="I2726" t="str">
        <f>CONCATENATE("http://opt.sauna-shops.ru/553-varezhki-gubki/",A2726,"-",H2726,".html")</f>
        <v>http://opt.sauna-shops.ru/553-varezhki-gubki/2975-mochalka-bannyj-bum-shirokaya-v-upak-art-01.html</v>
      </c>
      <c r="J2726" s="2" t="str">
        <f t="shared" si="64"/>
        <v>http://opt.sauna-shops.ru/553-varezhki-gubki/2975-mochalka-bannyj-bum-shirokaya-v-upak-art-01.html</v>
      </c>
      <c r="K2726" s="5"/>
    </row>
    <row r="2727" spans="1:11" x14ac:dyDescent="0.25">
      <c r="A2727" s="10">
        <v>2976</v>
      </c>
      <c r="B2727" s="5" t="s">
        <v>6058</v>
      </c>
      <c r="C2727" s="5" t="s">
        <v>4632</v>
      </c>
      <c r="D2727" s="5" t="str">
        <f>HYPERLINK(I2727, C2727)</f>
        <v>Кирпич банный бум жесткий в упак.</v>
      </c>
      <c r="E2727" s="5" t="s">
        <v>4474</v>
      </c>
      <c r="F2727" s="11" t="s">
        <v>6250</v>
      </c>
      <c r="G2727" s="6">
        <v>2705</v>
      </c>
      <c r="H2727" t="s">
        <v>4633</v>
      </c>
      <c r="I2727" t="str">
        <f>CONCATENATE("http://opt.sauna-shops.ru/553-varezhki-gubki/",A2727,"-",H2727,".html")</f>
        <v>http://opt.sauna-shops.ru/553-varezhki-gubki/2976-kirpich-bannyj-bum-zhestkij-v-upak.html</v>
      </c>
      <c r="J2727" s="2" t="str">
        <f t="shared" si="64"/>
        <v>http://opt.sauna-shops.ru/553-varezhki-gubki/2976-kirpich-bannyj-bum-zhestkij-v-upak.html</v>
      </c>
      <c r="K2727" s="5"/>
    </row>
    <row r="2728" spans="1:11" x14ac:dyDescent="0.25">
      <c r="A2728" s="10">
        <v>2977</v>
      </c>
      <c r="B2728" s="5" t="s">
        <v>6058</v>
      </c>
      <c r="C2728" s="5" t="s">
        <v>4634</v>
      </c>
      <c r="D2728" s="5" t="str">
        <f>HYPERLINK(I2728, C2728)</f>
        <v>Мочалка квадратик (мыльная губка)</v>
      </c>
      <c r="E2728" s="5" t="s">
        <v>4474</v>
      </c>
      <c r="F2728" s="11" t="s">
        <v>6250</v>
      </c>
      <c r="G2728" s="6">
        <v>2801</v>
      </c>
      <c r="H2728" t="s">
        <v>4635</v>
      </c>
      <c r="I2728" t="str">
        <f>CONCATENATE("http://opt.sauna-shops.ru/553-varezhki-gubki/",A2728,"-",H2728,".html")</f>
        <v>http://opt.sauna-shops.ru/553-varezhki-gubki/2977-mochalka-kvadratik-mylnaya-gubka.html</v>
      </c>
      <c r="J2728" s="2" t="str">
        <f t="shared" si="64"/>
        <v>http://opt.sauna-shops.ru/553-varezhki-gubki/2977-mochalka-kvadratik-mylnaya-gubka.html</v>
      </c>
      <c r="K2728" s="5"/>
    </row>
    <row r="2729" spans="1:11" x14ac:dyDescent="0.25">
      <c r="A2729" s="10">
        <v>2978</v>
      </c>
      <c r="B2729" s="5" t="s">
        <v>6058</v>
      </c>
      <c r="C2729" s="5" t="s">
        <v>4636</v>
      </c>
      <c r="D2729" s="5" t="str">
        <f>HYPERLINK(I2729, C2729)</f>
        <v>Варежка Rimalan RA-70 (черная сизаль)</v>
      </c>
      <c r="E2729" s="5" t="s">
        <v>4474</v>
      </c>
      <c r="F2729" s="11" t="s">
        <v>6166</v>
      </c>
      <c r="G2729" s="6">
        <v>3071</v>
      </c>
      <c r="H2729" t="s">
        <v>4637</v>
      </c>
      <c r="I2729" t="str">
        <f>CONCATENATE("http://opt.sauna-shops.ru/553-varezhki-gubki/",A2729,"-",H2729,".html")</f>
        <v>http://opt.sauna-shops.ru/553-varezhki-gubki/2978-varezhka-rimalan-ra-70-chernaya-sizal.html</v>
      </c>
      <c r="J2729" s="2" t="str">
        <f t="shared" si="64"/>
        <v>http://opt.sauna-shops.ru/553-varezhki-gubki/2978-varezhka-rimalan-ra-70-chernaya-sizal.html</v>
      </c>
      <c r="K2729" s="5"/>
    </row>
    <row r="2730" spans="1:11" x14ac:dyDescent="0.25">
      <c r="A2730" s="10">
        <v>2979</v>
      </c>
      <c r="B2730" s="5" t="s">
        <v>6058</v>
      </c>
      <c r="C2730" s="5" t="s">
        <v>4638</v>
      </c>
      <c r="D2730" s="5" t="str">
        <f>HYPERLINK(I2730, C2730)</f>
        <v>Варежка Rimalan RA-73 (черн. круж)</v>
      </c>
      <c r="E2730" s="5" t="s">
        <v>4474</v>
      </c>
      <c r="F2730" s="11" t="s">
        <v>6160</v>
      </c>
      <c r="G2730" s="6">
        <v>3072</v>
      </c>
      <c r="H2730" t="s">
        <v>4639</v>
      </c>
      <c r="I2730" t="str">
        <f>CONCATENATE("http://opt.sauna-shops.ru/553-varezhki-gubki/",A2730,"-",H2730,".html")</f>
        <v>http://opt.sauna-shops.ru/553-varezhki-gubki/2979-varezhka-rimalan-ra-73.html</v>
      </c>
      <c r="J2730" s="2" t="str">
        <f t="shared" si="64"/>
        <v>http://opt.sauna-shops.ru/553-varezhki-gubki/2979-varezhka-rimalan-ra-73.html</v>
      </c>
      <c r="K2730" s="5"/>
    </row>
    <row r="2731" spans="1:11" x14ac:dyDescent="0.25">
      <c r="A2731" s="10">
        <v>2980</v>
      </c>
      <c r="B2731" s="5" t="s">
        <v>6058</v>
      </c>
      <c r="C2731" s="5" t="s">
        <v>4640</v>
      </c>
      <c r="D2731" s="5" t="str">
        <f>HYPERLINK(I2731, C2731)</f>
        <v>Варежка Rimalan RA-74 (махровая полоска)</v>
      </c>
      <c r="E2731" s="5" t="s">
        <v>4474</v>
      </c>
      <c r="F2731" s="11" t="s">
        <v>6160</v>
      </c>
      <c r="G2731" s="6">
        <v>3073</v>
      </c>
      <c r="H2731" t="s">
        <v>4641</v>
      </c>
      <c r="I2731" t="str">
        <f>CONCATENATE("http://opt.sauna-shops.ru/553-varezhki-gubki/",A2731,"-",H2731,".html")</f>
        <v>http://opt.sauna-shops.ru/553-varezhki-gubki/2980-varezhka-rimalan-ra-74-makhrovaya-poloska.html</v>
      </c>
      <c r="J2731" s="2" t="str">
        <f t="shared" si="64"/>
        <v>http://opt.sauna-shops.ru/553-varezhki-gubki/2980-varezhka-rimalan-ra-74-makhrovaya-poloska.html</v>
      </c>
      <c r="K2731" s="5"/>
    </row>
    <row r="2732" spans="1:11" x14ac:dyDescent="0.25">
      <c r="A2732" s="10">
        <v>2981</v>
      </c>
      <c r="B2732" s="5" t="s">
        <v>6058</v>
      </c>
      <c r="C2732" s="5" t="s">
        <v>4642</v>
      </c>
      <c r="D2732" s="5" t="str">
        <f>HYPERLINK(I2732, C2732)</f>
        <v>Варежка кунжутная с манжетом Гармония  НСС-1821-1</v>
      </c>
      <c r="E2732" s="5" t="s">
        <v>4474</v>
      </c>
      <c r="F2732" s="11" t="s">
        <v>6160</v>
      </c>
      <c r="G2732" s="6">
        <v>3281</v>
      </c>
      <c r="H2732" t="s">
        <v>4643</v>
      </c>
      <c r="I2732" t="str">
        <f>CONCATENATE("http://opt.sauna-shops.ru/553-varezhki-gubki/",A2732,"-",H2732,".html")</f>
        <v>http://opt.sauna-shops.ru/553-varezhki-gubki/2981-varezhka-kunzhutnaya-s-manzhetom-garmoniya-nss-1821-1.html</v>
      </c>
      <c r="J2732" s="2" t="str">
        <f t="shared" si="64"/>
        <v>http://opt.sauna-shops.ru/553-varezhki-gubki/2981-varezhka-kunzhutnaya-s-manzhetom-garmoniya-nss-1821-1.html</v>
      </c>
      <c r="K2732" s="5"/>
    </row>
    <row r="2733" spans="1:11" x14ac:dyDescent="0.25">
      <c r="A2733" s="10">
        <v>2982</v>
      </c>
      <c r="B2733" s="5" t="s">
        <v>6058</v>
      </c>
      <c r="C2733" s="5" t="s">
        <v>4644</v>
      </c>
      <c r="D2733" s="5" t="str">
        <f>HYPERLINK(I2733, C2733)</f>
        <v>Губка для тела паролоновая Каждый день""</v>
      </c>
      <c r="E2733" s="5" t="s">
        <v>4474</v>
      </c>
      <c r="F2733" s="11" t="s">
        <v>6222</v>
      </c>
      <c r="G2733" s="6">
        <v>3332</v>
      </c>
      <c r="H2733" t="s">
        <v>4645</v>
      </c>
      <c r="I2733" t="str">
        <f>CONCATENATE("http://opt.sauna-shops.ru/553-varezhki-gubki/",A2733,"-",H2733,".html")</f>
        <v>http://opt.sauna-shops.ru/553-varezhki-gubki/2982-gubka-dlya-tela-parolonovaya-kazhdyj-den.html</v>
      </c>
      <c r="J2733" s="2" t="str">
        <f t="shared" si="64"/>
        <v>http://opt.sauna-shops.ru/553-varezhki-gubki/2982-gubka-dlya-tela-parolonovaya-kazhdyj-den.html</v>
      </c>
      <c r="K2733" s="5"/>
    </row>
    <row r="2734" spans="1:11" x14ac:dyDescent="0.25">
      <c r="A2734" s="10">
        <v>2983</v>
      </c>
      <c r="B2734" s="5" t="s">
        <v>6058</v>
      </c>
      <c r="C2734" s="5" t="s">
        <v>4646</v>
      </c>
      <c r="D2734" s="5" t="str">
        <f>HYPERLINK(I2734, C2734)</f>
        <v>Губка каучук для посуды</v>
      </c>
      <c r="E2734" s="5" t="s">
        <v>4474</v>
      </c>
      <c r="F2734" s="11" t="s">
        <v>6250</v>
      </c>
      <c r="G2734" s="6">
        <v>3334</v>
      </c>
      <c r="H2734" t="s">
        <v>4647</v>
      </c>
      <c r="I2734" t="str">
        <f>CONCATENATE("http://opt.sauna-shops.ru/553-varezhki-gubki/",A2734,"-",H2734,".html")</f>
        <v>http://opt.sauna-shops.ru/553-varezhki-gubki/2983-gubka-kauchuk-dlya-posudy.html</v>
      </c>
      <c r="J2734" s="2" t="str">
        <f t="shared" si="64"/>
        <v>http://opt.sauna-shops.ru/553-varezhki-gubki/2983-gubka-kauchuk-dlya-posudy.html</v>
      </c>
      <c r="K2734" s="5"/>
    </row>
    <row r="2735" spans="1:11" x14ac:dyDescent="0.25">
      <c r="A2735" s="10">
        <v>2984</v>
      </c>
      <c r="B2735" s="5" t="s">
        <v>6058</v>
      </c>
      <c r="C2735" s="5" t="s">
        <v>4648</v>
      </c>
      <c r="D2735" s="5" t="str">
        <f>HYPERLINK(I2735, C2735)</f>
        <v>Мочалка овал, 2-х сторон. Мойдодыр" С-111"</v>
      </c>
      <c r="E2735" s="5" t="s">
        <v>4474</v>
      </c>
      <c r="F2735" s="11" t="s">
        <v>6095</v>
      </c>
      <c r="G2735" s="6">
        <v>3354</v>
      </c>
      <c r="H2735" t="s">
        <v>4649</v>
      </c>
      <c r="I2735" t="str">
        <f>CONCATENATE("http://opt.sauna-shops.ru/553-varezhki-gubki/",A2735,"-",H2735,".html")</f>
        <v>http://opt.sauna-shops.ru/553-varezhki-gubki/2984-mochalka-oval-2-kh-storon-mojdodyr-s-111.html</v>
      </c>
      <c r="J2735" s="2" t="str">
        <f t="shared" si="64"/>
        <v>http://opt.sauna-shops.ru/553-varezhki-gubki/2984-mochalka-oval-2-kh-storon-mojdodyr-s-111.html</v>
      </c>
      <c r="K2735" s="5"/>
    </row>
    <row r="2736" spans="1:11" x14ac:dyDescent="0.25">
      <c r="A2736" s="10">
        <v>2985</v>
      </c>
      <c r="B2736" s="5" t="s">
        <v>6058</v>
      </c>
      <c r="C2736" s="5" t="s">
        <v>4650</v>
      </c>
      <c r="D2736" s="5" t="str">
        <f>HYPERLINK(I2736, C2736)</f>
        <v>Мочалка-бант F-002</v>
      </c>
      <c r="E2736" s="5" t="s">
        <v>4474</v>
      </c>
      <c r="F2736" s="11" t="s">
        <v>6192</v>
      </c>
      <c r="G2736" s="6">
        <v>3357</v>
      </c>
      <c r="H2736" t="s">
        <v>4651</v>
      </c>
      <c r="I2736" t="str">
        <f>CONCATENATE("http://opt.sauna-shops.ru/553-varezhki-gubki/",A2736,"-",H2736,".html")</f>
        <v>http://opt.sauna-shops.ru/553-varezhki-gubki/2985-mochalka-bant-f-002.html</v>
      </c>
      <c r="J2736" s="2" t="str">
        <f t="shared" si="64"/>
        <v>http://opt.sauna-shops.ru/553-varezhki-gubki/2985-mochalka-bant-f-002.html</v>
      </c>
      <c r="K2736" s="5"/>
    </row>
    <row r="2737" spans="1:11" x14ac:dyDescent="0.25">
      <c r="A2737" s="10">
        <v>2986</v>
      </c>
      <c r="B2737" s="5" t="s">
        <v>6058</v>
      </c>
      <c r="C2737" s="5" t="s">
        <v>4652</v>
      </c>
      <c r="D2737" s="5" t="str">
        <f>HYPERLINK(I2737, C2737)</f>
        <v>Набор мочалок Soft tex №9914</v>
      </c>
      <c r="E2737" s="5" t="s">
        <v>4474</v>
      </c>
      <c r="F2737" s="11" t="s">
        <v>6093</v>
      </c>
      <c r="G2737" s="6">
        <v>3358</v>
      </c>
      <c r="H2737" t="s">
        <v>4653</v>
      </c>
      <c r="I2737" t="str">
        <f>CONCATENATE("http://opt.sauna-shops.ru/553-varezhki-gubki/",A2737,"-",H2737,".html")</f>
        <v>http://opt.sauna-shops.ru/553-varezhki-gubki/2986-nabor-mochalok-soft-tex-9914.html</v>
      </c>
      <c r="J2737" s="2" t="str">
        <f t="shared" si="64"/>
        <v>http://opt.sauna-shops.ru/553-varezhki-gubki/2986-nabor-mochalok-soft-tex-9914.html</v>
      </c>
      <c r="K2737" s="5"/>
    </row>
    <row r="2738" spans="1:11" x14ac:dyDescent="0.25">
      <c r="A2738" s="10">
        <v>2987</v>
      </c>
      <c r="B2738" s="5" t="s">
        <v>6058</v>
      </c>
      <c r="C2738" s="5" t="s">
        <v>4654</v>
      </c>
      <c r="D2738" s="5" t="str">
        <f>HYPERLINK(I2738, C2738)</f>
        <v>Чудо-губка Мечта хозяйки"  Арт.222"</v>
      </c>
      <c r="E2738" s="5" t="s">
        <v>4474</v>
      </c>
      <c r="F2738" s="11" t="s">
        <v>6098</v>
      </c>
      <c r="G2738" s="6">
        <v>3374</v>
      </c>
      <c r="H2738" t="s">
        <v>4655</v>
      </c>
      <c r="I2738" t="str">
        <f>CONCATENATE("http://opt.sauna-shops.ru/553-varezhki-gubki/",A2738,"-",H2738,".html")</f>
        <v>http://opt.sauna-shops.ru/553-varezhki-gubki/2987-chudo-gubka-mechta-khozyajki-art222.html</v>
      </c>
      <c r="J2738" s="2" t="str">
        <f t="shared" si="64"/>
        <v>http://opt.sauna-shops.ru/553-varezhki-gubki/2987-chudo-gubka-mechta-khozyajki-art222.html</v>
      </c>
      <c r="K2738" s="5"/>
    </row>
    <row r="2739" spans="1:11" x14ac:dyDescent="0.25">
      <c r="A2739" s="10">
        <v>2988</v>
      </c>
      <c r="B2739" s="5" t="s">
        <v>6058</v>
      </c>
      <c r="C2739" s="5" t="s">
        <v>4656</v>
      </c>
      <c r="D2739" s="5" t="str">
        <f>HYPERLINK(I2739, C2739)</f>
        <v>Мочалка губка 2-х сторонняя (антицеллюлитная) Каждый день""</v>
      </c>
      <c r="E2739" s="5" t="s">
        <v>4474</v>
      </c>
      <c r="F2739" s="11" t="s">
        <v>6217</v>
      </c>
      <c r="G2739" s="6">
        <v>3381</v>
      </c>
      <c r="H2739" t="s">
        <v>4657</v>
      </c>
      <c r="I2739" t="str">
        <f>CONCATENATE("http://opt.sauna-shops.ru/553-varezhki-gubki/",A2739,"-",H2739,".html")</f>
        <v>http://opt.sauna-shops.ru/553-varezhki-gubki/2988-mochalka-gubka-2-kh-storonnyaya-anticellyulitnaya-kazhdyj-den.html</v>
      </c>
      <c r="J2739" s="2" t="str">
        <f t="shared" si="64"/>
        <v>http://opt.sauna-shops.ru/553-varezhki-gubki/2988-mochalka-gubka-2-kh-storonnyaya-anticellyulitnaya-kazhdyj-den.html</v>
      </c>
      <c r="K2739" s="5"/>
    </row>
    <row r="2740" spans="1:11" x14ac:dyDescent="0.25">
      <c r="A2740" s="10">
        <v>2989</v>
      </c>
      <c r="B2740" s="5" t="s">
        <v>6059</v>
      </c>
      <c r="C2740" s="5" t="s">
        <v>4658</v>
      </c>
      <c r="D2740" s="5" t="str">
        <f>HYPERLINK(I2740, C2740)</f>
        <v>Губка махровая Кубик""</v>
      </c>
      <c r="E2740" s="5" t="s">
        <v>4474</v>
      </c>
      <c r="F2740" s="11" t="s">
        <v>6160</v>
      </c>
      <c r="G2740" s="6">
        <v>3403</v>
      </c>
      <c r="H2740" t="s">
        <v>4659</v>
      </c>
      <c r="I2740" t="str">
        <f>CONCATENATE("http://opt.sauna-shops.ru/553-varezhki-gubki/",A2740,"-",H2740,".html")</f>
        <v>http://opt.sauna-shops.ru/553-varezhki-gubki/2989-gubka-makhrovaya-kubik.html</v>
      </c>
      <c r="J2740" s="2" t="str">
        <f t="shared" si="64"/>
        <v>http://opt.sauna-shops.ru/553-varezhki-gubki/2989-gubka-makhrovaya-kubik.html</v>
      </c>
      <c r="K2740" s="5"/>
    </row>
    <row r="2741" spans="1:11" x14ac:dyDescent="0.25">
      <c r="A2741" s="10">
        <v>2990</v>
      </c>
      <c r="B2741" s="5" t="s">
        <v>6058</v>
      </c>
      <c r="C2741" s="5" t="s">
        <v>4660</v>
      </c>
      <c r="D2741" s="5" t="str">
        <f>HYPERLINK(I2741, C2741)</f>
        <v>Варежка-скраб с пальцем (пара) Налина</v>
      </c>
      <c r="E2741" s="5" t="s">
        <v>4474</v>
      </c>
      <c r="F2741" s="11" t="s">
        <v>6097</v>
      </c>
      <c r="G2741" s="6">
        <v>3460</v>
      </c>
      <c r="H2741" t="s">
        <v>4661</v>
      </c>
      <c r="I2741" t="str">
        <f>CONCATENATE("http://opt.sauna-shops.ru/553-varezhki-gubki/",A2741,"-",H2741,".html")</f>
        <v>http://opt.sauna-shops.ru/553-varezhki-gubki/2990-varezhka-skrab-s-palcem-para-nalina.html</v>
      </c>
      <c r="J2741" s="2" t="str">
        <f t="shared" si="64"/>
        <v>http://opt.sauna-shops.ru/553-varezhki-gubki/2990-varezhka-skrab-s-palcem-para-nalina.html</v>
      </c>
      <c r="K2741" s="5"/>
    </row>
    <row r="2742" spans="1:11" x14ac:dyDescent="0.25">
      <c r="A2742" s="10">
        <v>2991</v>
      </c>
      <c r="B2742" s="5" t="s">
        <v>6058</v>
      </c>
      <c r="C2742" s="5" t="s">
        <v>4662</v>
      </c>
      <c r="D2742" s="5" t="str">
        <f>HYPERLINK(I2742, C2742)</f>
        <v>Мочалка- варежка из микрофибры для массажа и пилинга</v>
      </c>
      <c r="E2742" s="5" t="s">
        <v>4474</v>
      </c>
      <c r="F2742" s="11" t="s">
        <v>6160</v>
      </c>
      <c r="G2742" s="6">
        <v>3829</v>
      </c>
      <c r="H2742" t="s">
        <v>4663</v>
      </c>
      <c r="I2742" t="str">
        <f>CONCATENATE("http://opt.sauna-shops.ru/553-varezhki-gubki/",A2742,"-",H2742,".html")</f>
        <v>http://opt.sauna-shops.ru/553-varezhki-gubki/2991-mochalka-varezhka-iz-mikrofibry-dlya-massazha-i-pilinga.html</v>
      </c>
      <c r="J2742" s="2" t="str">
        <f t="shared" si="64"/>
        <v>http://opt.sauna-shops.ru/553-varezhki-gubki/2991-mochalka-varezhka-iz-mikrofibry-dlya-massazha-i-pilinga.html</v>
      </c>
      <c r="K2742" s="5"/>
    </row>
    <row r="2743" spans="1:11" x14ac:dyDescent="0.25">
      <c r="A2743" s="10">
        <v>2992</v>
      </c>
      <c r="B2743" s="5" t="s">
        <v>6058</v>
      </c>
      <c r="C2743" s="5" t="s">
        <v>4664</v>
      </c>
      <c r="D2743" s="5" t="str">
        <f>HYPERLINK(I2743, C2743)</f>
        <v>Мочалка  Бантик</v>
      </c>
      <c r="E2743" s="5" t="s">
        <v>4474</v>
      </c>
      <c r="F2743" s="11" t="s">
        <v>6110</v>
      </c>
      <c r="G2743" s="6">
        <v>10000</v>
      </c>
      <c r="H2743" t="s">
        <v>4501</v>
      </c>
      <c r="I2743" t="str">
        <f>CONCATENATE("http://opt.sauna-shops.ru/553-varezhki-gubki/",A2743,"-",H2743,".html")</f>
        <v>http://opt.sauna-shops.ru/553-varezhki-gubki/2992-mochalka-bantik.html</v>
      </c>
      <c r="J2743" s="2" t="str">
        <f t="shared" si="64"/>
        <v>http://opt.sauna-shops.ru/553-varezhki-gubki/2992-mochalka-bantik.html</v>
      </c>
      <c r="K2743" s="5"/>
    </row>
    <row r="2744" spans="1:11" x14ac:dyDescent="0.25">
      <c r="A2744" s="10">
        <v>2993</v>
      </c>
      <c r="B2744" s="5" t="s">
        <v>6058</v>
      </c>
      <c r="C2744" s="5" t="s">
        <v>4665</v>
      </c>
      <c r="D2744" s="5" t="str">
        <f>HYPERLINK(I2744, C2744)</f>
        <v>Мочалка  Кубик</v>
      </c>
      <c r="E2744" s="5" t="s">
        <v>4474</v>
      </c>
      <c r="F2744" s="11" t="s">
        <v>6110</v>
      </c>
      <c r="G2744" s="6">
        <v>1115</v>
      </c>
      <c r="H2744" t="s">
        <v>4666</v>
      </c>
      <c r="I2744" t="str">
        <f>CONCATENATE("http://opt.sauna-shops.ru/553-varezhki-gubki/",A2744,"-",H2744,".html")</f>
        <v>http://opt.sauna-shops.ru/553-varezhki-gubki/2993-mochalka-kubik.html</v>
      </c>
      <c r="J2744" s="2" t="str">
        <f t="shared" si="64"/>
        <v>http://opt.sauna-shops.ru/553-varezhki-gubki/2993-mochalka-kubik.html</v>
      </c>
      <c r="K2744" s="5"/>
    </row>
    <row r="2745" spans="1:11" x14ac:dyDescent="0.25">
      <c r="A2745" s="10">
        <v>2994</v>
      </c>
      <c r="B2745" s="5" t="s">
        <v>6058</v>
      </c>
      <c r="C2745" s="5" t="s">
        <v>4667</v>
      </c>
      <c r="D2745" s="5" t="str">
        <f>HYPERLINK(I2745, C2745)</f>
        <v>Мочалка  Шарик</v>
      </c>
      <c r="E2745" s="5" t="s">
        <v>4474</v>
      </c>
      <c r="F2745" s="11" t="s">
        <v>6223</v>
      </c>
      <c r="G2745" s="6">
        <v>3881</v>
      </c>
      <c r="H2745" t="s">
        <v>4668</v>
      </c>
      <c r="I2745" t="str">
        <f>CONCATENATE("http://opt.sauna-shops.ru/553-varezhki-gubki/",A2745,"-",H2745,".html")</f>
        <v>http://opt.sauna-shops.ru/553-varezhki-gubki/2994-mochalka-sharik.html</v>
      </c>
      <c r="J2745" s="2" t="str">
        <f t="shared" si="64"/>
        <v>http://opt.sauna-shops.ru/553-varezhki-gubki/2994-mochalka-sharik.html</v>
      </c>
      <c r="K2745" s="5"/>
    </row>
    <row r="2746" spans="1:11" x14ac:dyDescent="0.25">
      <c r="A2746" s="10">
        <v>2995</v>
      </c>
      <c r="B2746" s="5" t="s">
        <v>6058</v>
      </c>
      <c r="C2746" s="5" t="s">
        <v>4669</v>
      </c>
      <c r="D2746" s="5" t="str">
        <f>HYPERLINK(I2746, C2746)</f>
        <v>Мочалка варежка Мари текс 052 А ( черные круги + пемза)</v>
      </c>
      <c r="E2746" s="5" t="s">
        <v>4474</v>
      </c>
      <c r="F2746" s="11" t="s">
        <v>6095</v>
      </c>
      <c r="G2746" s="6">
        <v>3866</v>
      </c>
      <c r="H2746" t="s">
        <v>4670</v>
      </c>
      <c r="I2746" t="str">
        <f>CONCATENATE("http://opt.sauna-shops.ru/553-varezhki-gubki/",A2746,"-",H2746,".html")</f>
        <v>http://opt.sauna-shops.ru/553-varezhki-gubki/2995-mochalka-varezhka-mari-teks-052-a-chernye-krugi-pemza.html</v>
      </c>
      <c r="J2746" s="2" t="str">
        <f t="shared" si="64"/>
        <v>http://opt.sauna-shops.ru/553-varezhki-gubki/2995-mochalka-varezhka-mari-teks-052-a-chernye-krugi-pemza.html</v>
      </c>
      <c r="K2746" s="5"/>
    </row>
    <row r="2747" spans="1:11" x14ac:dyDescent="0.25">
      <c r="A2747" s="10">
        <v>2996</v>
      </c>
      <c r="B2747" s="5" t="s">
        <v>6058</v>
      </c>
      <c r="C2747" s="5" t="s">
        <v>4671</v>
      </c>
      <c r="D2747" s="5" t="str">
        <f>HYPERLINK(I2747, C2747)</f>
        <v>Набор для пяток 3 предмета ( в блистере)</v>
      </c>
      <c r="E2747" s="5" t="s">
        <v>4474</v>
      </c>
      <c r="F2747" s="11" t="s">
        <v>6093</v>
      </c>
      <c r="G2747" s="6">
        <v>3867</v>
      </c>
      <c r="H2747" t="s">
        <v>4672</v>
      </c>
      <c r="I2747" t="str">
        <f>CONCATENATE("http://opt.sauna-shops.ru/553-varezhki-gubki/",A2747,"-",H2747,".html")</f>
        <v>http://opt.sauna-shops.ru/553-varezhki-gubki/2996-nabor-dlya-pyatok-3-predmeta-v-blistere.html</v>
      </c>
      <c r="J2747" s="2" t="str">
        <f t="shared" ref="J2747:J2751" si="65">HYPERLINK(I2747)</f>
        <v>http://opt.sauna-shops.ru/553-varezhki-gubki/2996-nabor-dlya-pyatok-3-predmeta-v-blistere.html</v>
      </c>
      <c r="K2747" s="5"/>
    </row>
    <row r="2748" spans="1:11" x14ac:dyDescent="0.25">
      <c r="A2748" s="10">
        <v>2997</v>
      </c>
      <c r="B2748" s="5" t="s">
        <v>6058</v>
      </c>
      <c r="C2748" s="5" t="s">
        <v>4673</v>
      </c>
      <c r="D2748" s="5" t="str">
        <f>HYPERLINK(I2748, C2748)</f>
        <v>Пемза косметическая</v>
      </c>
      <c r="E2748" s="5" t="s">
        <v>4474</v>
      </c>
      <c r="F2748" s="11" t="s">
        <v>6192</v>
      </c>
      <c r="G2748" s="6">
        <v>3871</v>
      </c>
      <c r="H2748" t="s">
        <v>4674</v>
      </c>
      <c r="I2748" t="str">
        <f>CONCATENATE("http://opt.sauna-shops.ru/553-varezhki-gubki/",A2748,"-",H2748,".html")</f>
        <v>http://opt.sauna-shops.ru/553-varezhki-gubki/2997-pemza-kosmeticheskaya.html</v>
      </c>
      <c r="J2748" s="2" t="str">
        <f t="shared" si="65"/>
        <v>http://opt.sauna-shops.ru/553-varezhki-gubki/2997-pemza-kosmeticheskaya.html</v>
      </c>
      <c r="K2748" s="5"/>
    </row>
    <row r="2749" spans="1:11" x14ac:dyDescent="0.25">
      <c r="A2749" s="10">
        <v>3010</v>
      </c>
      <c r="B2749" s="5" t="s">
        <v>6058</v>
      </c>
      <c r="C2749" s="5" t="s">
        <v>4699</v>
      </c>
      <c r="D2749" s="5" t="str">
        <f>HYPERLINK(I2749, C2749)</f>
        <v>Перчатка-скраб однотонная (1шт)</v>
      </c>
      <c r="E2749" s="5" t="s">
        <v>4474</v>
      </c>
      <c r="F2749" s="11" t="s">
        <v>6219</v>
      </c>
      <c r="G2749" s="6">
        <v>9722</v>
      </c>
      <c r="H2749" t="s">
        <v>4700</v>
      </c>
      <c r="I2749" t="str">
        <f>CONCATENATE("http://opt.sauna-shops.ru/553-varezhki-gubki/",A2749,"-",H2749,".html")</f>
        <v>http://opt.sauna-shops.ru/553-varezhki-gubki/3010-perchatka-skrab-odnotonnaya-1sht.html</v>
      </c>
      <c r="J2749" s="2" t="str">
        <f t="shared" si="65"/>
        <v>http://opt.sauna-shops.ru/553-varezhki-gubki/3010-perchatka-skrab-odnotonnaya-1sht.html</v>
      </c>
      <c r="K2749" s="5"/>
    </row>
    <row r="2750" spans="1:11" x14ac:dyDescent="0.25">
      <c r="A2750" s="10">
        <v>3046</v>
      </c>
      <c r="B2750" s="5" t="s">
        <v>6058</v>
      </c>
      <c r="C2750" s="5" t="s">
        <v>4772</v>
      </c>
      <c r="D2750" s="5" t="str">
        <f>HYPERLINK(I2750, C2750)</f>
        <v>Мочалка ДамасРоз комби (люфа+синтетика)</v>
      </c>
      <c r="E2750" s="5" t="s">
        <v>4474</v>
      </c>
      <c r="F2750" s="11" t="s">
        <v>6166</v>
      </c>
      <c r="G2750" s="6">
        <v>9622</v>
      </c>
      <c r="H2750" t="s">
        <v>4773</v>
      </c>
      <c r="I2750" t="str">
        <f>CONCATENATE("http://opt.sauna-shops.ru/553-varezhki-gubki/",A2750,"-",H2750,".html")</f>
        <v>http://opt.sauna-shops.ru/553-varezhki-gubki/3046-mochalka-damasroz-kombi-lyufasintetika.html</v>
      </c>
      <c r="J2750" s="2" t="str">
        <f t="shared" si="65"/>
        <v>http://opt.sauna-shops.ru/553-varezhki-gubki/3046-mochalka-damasroz-kombi-lyufasintetika.html</v>
      </c>
      <c r="K2750" s="5"/>
    </row>
    <row r="2751" spans="1:11" x14ac:dyDescent="0.25">
      <c r="A2751" s="10">
        <v>3598</v>
      </c>
      <c r="B2751" s="5" t="s">
        <v>6058</v>
      </c>
      <c r="C2751" s="5" t="s">
        <v>5868</v>
      </c>
      <c r="D2751" s="5" t="str">
        <f>HYPERLINK(I2751, C2751)</f>
        <v xml:space="preserve">Перчатка детская с губкой </v>
      </c>
      <c r="E2751" s="5" t="s">
        <v>4474</v>
      </c>
      <c r="F2751" s="11" t="s">
        <v>6166</v>
      </c>
      <c r="G2751" s="6">
        <v>4267</v>
      </c>
      <c r="H2751" t="s">
        <v>5869</v>
      </c>
      <c r="I2751" t="str">
        <f>CONCATENATE("http://opt.sauna-shops.ru/553-varezhki-gubki/",A2751,"-",H2751,".html")</f>
        <v>http://opt.sauna-shops.ru/553-varezhki-gubki/3598-perchatka-detskaya-s-gubkoj-.html</v>
      </c>
      <c r="J2751" s="2" t="str">
        <f t="shared" si="65"/>
        <v>http://opt.sauna-shops.ru/553-varezhki-gubki/3598-perchatka-detskaya-s-gubkoj-.html</v>
      </c>
      <c r="K2751" s="5"/>
    </row>
    <row r="2752" spans="1:11" x14ac:dyDescent="0.25">
      <c r="A2752" s="10">
        <v>3027</v>
      </c>
      <c r="B2752" s="5" t="s">
        <v>6058</v>
      </c>
      <c r="C2752" s="5" t="s">
        <v>4733</v>
      </c>
      <c r="D2752" s="5" t="str">
        <f>HYPERLINK(I2752, C2752)</f>
        <v>Мочалка ТРИдоДЫР Лилия</v>
      </c>
      <c r="E2752" s="5" t="s">
        <v>4734</v>
      </c>
      <c r="F2752" s="11" t="s">
        <v>6250</v>
      </c>
      <c r="G2752" s="6">
        <v>9695</v>
      </c>
      <c r="H2752" t="s">
        <v>4735</v>
      </c>
      <c r="I2752" t="str">
        <f>CONCATENATE("http://opt.sauna-shops.ru/555-mochalki-lenta/",A2752,"-",H2752,".html")</f>
        <v>http://opt.sauna-shops.ru/555-mochalki-lenta/3027-mochalka-tridodyr-liliya.html</v>
      </c>
      <c r="J2752" s="2" t="str">
        <f t="shared" ref="J2752:J2791" si="66">HYPERLINK(I2752)</f>
        <v>http://opt.sauna-shops.ru/555-mochalki-lenta/3027-mochalka-tridodyr-liliya.html</v>
      </c>
      <c r="K2752" s="5"/>
    </row>
    <row r="2753" spans="1:11" x14ac:dyDescent="0.25">
      <c r="A2753" s="10">
        <v>3028</v>
      </c>
      <c r="B2753" s="5" t="s">
        <v>6058</v>
      </c>
      <c r="C2753" s="5" t="s">
        <v>4736</v>
      </c>
      <c r="D2753" s="5" t="str">
        <f>HYPERLINK(I2753, C2753)</f>
        <v>Мочалка ТРИдоДЫР Мимоза</v>
      </c>
      <c r="E2753" s="5" t="s">
        <v>4734</v>
      </c>
      <c r="F2753" s="11" t="s">
        <v>6250</v>
      </c>
      <c r="G2753" s="6">
        <v>9696</v>
      </c>
      <c r="H2753" t="s">
        <v>4737</v>
      </c>
      <c r="I2753" t="str">
        <f>CONCATENATE("http://opt.sauna-shops.ru/555-mochalki-lenta/",A2753,"-",H2753,".html")</f>
        <v>http://opt.sauna-shops.ru/555-mochalki-lenta/3028-mochalka-tridodyr-mimoza.html</v>
      </c>
      <c r="J2753" s="2" t="str">
        <f t="shared" si="66"/>
        <v>http://opt.sauna-shops.ru/555-mochalki-lenta/3028-mochalka-tridodyr-mimoza.html</v>
      </c>
      <c r="K2753" s="5"/>
    </row>
    <row r="2754" spans="1:11" x14ac:dyDescent="0.25">
      <c r="A2754" s="10">
        <v>3029</v>
      </c>
      <c r="B2754" s="5" t="s">
        <v>6058</v>
      </c>
      <c r="C2754" s="5" t="s">
        <v>4738</v>
      </c>
      <c r="D2754" s="5" t="str">
        <f>HYPERLINK(I2754, C2754)</f>
        <v>Мочалка ТРИдоДЫР Орхидея</v>
      </c>
      <c r="E2754" s="5" t="s">
        <v>4734</v>
      </c>
      <c r="F2754" s="11" t="s">
        <v>6083</v>
      </c>
      <c r="G2754" s="6">
        <v>9697</v>
      </c>
      <c r="H2754" t="s">
        <v>4739</v>
      </c>
      <c r="I2754" t="str">
        <f>CONCATENATE("http://opt.sauna-shops.ru/555-mochalki-lenta/",A2754,"-",H2754,".html")</f>
        <v>http://opt.sauna-shops.ru/555-mochalki-lenta/3029-mochalka-tridodyr-orkhideya.html</v>
      </c>
      <c r="J2754" s="2" t="str">
        <f t="shared" si="66"/>
        <v>http://opt.sauna-shops.ru/555-mochalki-lenta/3029-mochalka-tridodyr-orkhideya.html</v>
      </c>
      <c r="K2754" s="5"/>
    </row>
    <row r="2755" spans="1:11" x14ac:dyDescent="0.25">
      <c r="A2755" s="10">
        <v>3030</v>
      </c>
      <c r="B2755" s="5" t="s">
        <v>6058</v>
      </c>
      <c r="C2755" s="5" t="s">
        <v>4740</v>
      </c>
      <c r="D2755" s="5" t="str">
        <f>HYPERLINK(I2755, C2755)</f>
        <v>Мочалка №88</v>
      </c>
      <c r="E2755" s="5" t="s">
        <v>4734</v>
      </c>
      <c r="F2755" s="11" t="s">
        <v>6095</v>
      </c>
      <c r="G2755" s="6">
        <v>9706</v>
      </c>
      <c r="H2755" t="s">
        <v>4741</v>
      </c>
      <c r="I2755" t="str">
        <f>CONCATENATE("http://opt.sauna-shops.ru/555-mochalki-lenta/",A2755,"-",H2755,".html")</f>
        <v>http://opt.sauna-shops.ru/555-mochalki-lenta/3030-mochalka-88.html</v>
      </c>
      <c r="J2755" s="2" t="str">
        <f t="shared" si="66"/>
        <v>http://opt.sauna-shops.ru/555-mochalki-lenta/3030-mochalka-88.html</v>
      </c>
      <c r="K2755" s="5"/>
    </row>
    <row r="2756" spans="1:11" x14ac:dyDescent="0.25">
      <c r="A2756" s="10">
        <v>3031</v>
      </c>
      <c r="B2756" s="5" t="s">
        <v>6058</v>
      </c>
      <c r="C2756" s="5" t="s">
        <v>4742</v>
      </c>
      <c r="D2756" s="5" t="str">
        <f>HYPERLINK(I2756, C2756)</f>
        <v>Мочалка Банный бум в упаковке</v>
      </c>
      <c r="E2756" s="5" t="s">
        <v>4734</v>
      </c>
      <c r="F2756" s="11" t="s">
        <v>6097</v>
      </c>
      <c r="G2756" s="6">
        <v>9568</v>
      </c>
      <c r="H2756" t="s">
        <v>4743</v>
      </c>
      <c r="I2756" t="str">
        <f>CONCATENATE("http://opt.sauna-shops.ru/555-mochalki-lenta/",A2756,"-",H2756,".html")</f>
        <v>http://opt.sauna-shops.ru/555-mochalki-lenta/3031-mochalka-bannyj-bum-v-upakovke.html</v>
      </c>
      <c r="J2756" s="2" t="str">
        <f t="shared" si="66"/>
        <v>http://opt.sauna-shops.ru/555-mochalki-lenta/3031-mochalka-bannyj-bum-v-upakovke.html</v>
      </c>
      <c r="K2756" s="5"/>
    </row>
    <row r="2757" spans="1:11" x14ac:dyDescent="0.25">
      <c r="A2757" s="10">
        <v>3032</v>
      </c>
      <c r="B2757" s="5" t="s">
        <v>6058</v>
      </c>
      <c r="C2757" s="5" t="s">
        <v>4744</v>
      </c>
      <c r="D2757" s="5" t="str">
        <f>HYPERLINK(I2757, C2757)</f>
        <v>Мочалка Червяк""</v>
      </c>
      <c r="E2757" s="5" t="s">
        <v>4734</v>
      </c>
      <c r="F2757" s="11" t="s">
        <v>6166</v>
      </c>
      <c r="G2757" s="6">
        <v>9699</v>
      </c>
      <c r="H2757" t="s">
        <v>4745</v>
      </c>
      <c r="I2757" t="str">
        <f>CONCATENATE("http://opt.sauna-shops.ru/555-mochalki-lenta/",A2757,"-",H2757,".html")</f>
        <v>http://opt.sauna-shops.ru/555-mochalki-lenta/3032-mochalka-chervyak.html</v>
      </c>
      <c r="J2757" s="2" t="str">
        <f t="shared" si="66"/>
        <v>http://opt.sauna-shops.ru/555-mochalki-lenta/3032-mochalka-chervyak.html</v>
      </c>
      <c r="K2757" s="5"/>
    </row>
    <row r="2758" spans="1:11" x14ac:dyDescent="0.25">
      <c r="A2758" s="10">
        <v>3033</v>
      </c>
      <c r="B2758" s="5" t="s">
        <v>6058</v>
      </c>
      <c r="C2758" s="5" t="s">
        <v>4746</v>
      </c>
      <c r="D2758" s="5" t="str">
        <f>HYPERLINK(I2758, C2758)</f>
        <v>Мочалка №20</v>
      </c>
      <c r="E2758" s="5" t="s">
        <v>4734</v>
      </c>
      <c r="F2758" s="11" t="s">
        <v>6095</v>
      </c>
      <c r="G2758" s="6">
        <v>9563</v>
      </c>
      <c r="H2758" t="s">
        <v>4747</v>
      </c>
      <c r="I2758" t="str">
        <f>CONCATENATE("http://opt.sauna-shops.ru/555-mochalki-lenta/",A2758,"-",H2758,".html")</f>
        <v>http://opt.sauna-shops.ru/555-mochalki-lenta/3033-mochalka-20.html</v>
      </c>
      <c r="J2758" s="2" t="str">
        <f t="shared" si="66"/>
        <v>http://opt.sauna-shops.ru/555-mochalki-lenta/3033-mochalka-20.html</v>
      </c>
      <c r="K2758" s="5"/>
    </row>
    <row r="2759" spans="1:11" x14ac:dyDescent="0.25">
      <c r="A2759" s="10">
        <v>3034</v>
      </c>
      <c r="B2759" s="5" t="s">
        <v>6058</v>
      </c>
      <c r="C2759" s="5" t="s">
        <v>4748</v>
      </c>
      <c r="D2759" s="5" t="str">
        <f>HYPERLINK(I2759, C2759)</f>
        <v>Мочалка №40</v>
      </c>
      <c r="E2759" s="5" t="s">
        <v>4734</v>
      </c>
      <c r="F2759" s="11" t="s">
        <v>6096</v>
      </c>
      <c r="G2759" s="6">
        <v>9564</v>
      </c>
      <c r="H2759" t="s">
        <v>4749</v>
      </c>
      <c r="I2759" t="str">
        <f>CONCATENATE("http://opt.sauna-shops.ru/555-mochalki-lenta/",A2759,"-",H2759,".html")</f>
        <v>http://opt.sauna-shops.ru/555-mochalki-lenta/3034-mochalka-40.html</v>
      </c>
      <c r="J2759" s="2" t="str">
        <f t="shared" si="66"/>
        <v>http://opt.sauna-shops.ru/555-mochalki-lenta/3034-mochalka-40.html</v>
      </c>
      <c r="K2759" s="5"/>
    </row>
    <row r="2760" spans="1:11" x14ac:dyDescent="0.25">
      <c r="A2760" s="10">
        <v>3035</v>
      </c>
      <c r="B2760" s="5" t="s">
        <v>6058</v>
      </c>
      <c r="C2760" s="5" t="s">
        <v>4750</v>
      </c>
      <c r="D2760" s="5" t="str">
        <f>HYPERLINK(I2760, C2760)</f>
        <v>Мочалка Мари Текс (body)</v>
      </c>
      <c r="E2760" s="5" t="s">
        <v>4734</v>
      </c>
      <c r="F2760" s="11" t="s">
        <v>6096</v>
      </c>
      <c r="G2760" s="6">
        <v>9565</v>
      </c>
      <c r="H2760" t="s">
        <v>4751</v>
      </c>
      <c r="I2760" t="str">
        <f>CONCATENATE("http://opt.sauna-shops.ru/555-mochalki-lenta/",A2760,"-",H2760,".html")</f>
        <v>http://opt.sauna-shops.ru/555-mochalki-lenta/3035-mochalka-mari-teks-body.html</v>
      </c>
      <c r="J2760" s="2" t="str">
        <f t="shared" si="66"/>
        <v>http://opt.sauna-shops.ru/555-mochalki-lenta/3035-mochalka-mari-teks-body.html</v>
      </c>
      <c r="K2760" s="5"/>
    </row>
    <row r="2761" spans="1:11" x14ac:dyDescent="0.25">
      <c r="A2761" s="10">
        <v>3036</v>
      </c>
      <c r="B2761" s="5" t="s">
        <v>6058</v>
      </c>
      <c r="C2761" s="5" t="s">
        <v>4752</v>
      </c>
      <c r="D2761" s="5" t="str">
        <f>HYPERLINK(I2761, C2761)</f>
        <v>Мочалка мягкая (body)</v>
      </c>
      <c r="E2761" s="5" t="s">
        <v>4734</v>
      </c>
      <c r="F2761" s="11" t="s">
        <v>6160</v>
      </c>
      <c r="G2761" s="6">
        <v>9580</v>
      </c>
      <c r="H2761" t="s">
        <v>4753</v>
      </c>
      <c r="I2761" t="str">
        <f>CONCATENATE("http://opt.sauna-shops.ru/555-mochalki-lenta/",A2761,"-",H2761,".html")</f>
        <v>http://opt.sauna-shops.ru/555-mochalki-lenta/3036-mochalka-myagkaya-body.html</v>
      </c>
      <c r="J2761" s="2" t="str">
        <f t="shared" si="66"/>
        <v>http://opt.sauna-shops.ru/555-mochalki-lenta/3036-mochalka-myagkaya-body.html</v>
      </c>
      <c r="K2761" s="5"/>
    </row>
    <row r="2762" spans="1:11" x14ac:dyDescent="0.25">
      <c r="A2762" s="10">
        <v>3037</v>
      </c>
      <c r="B2762" s="5" t="s">
        <v>6058</v>
      </c>
      <c r="C2762" s="5" t="s">
        <v>4754</v>
      </c>
      <c r="D2762" s="5" t="str">
        <f>HYPERLINK(I2762, C2762)</f>
        <v>Мочалка body (полосатая)</v>
      </c>
      <c r="E2762" s="5" t="s">
        <v>4734</v>
      </c>
      <c r="F2762" s="11" t="s">
        <v>6095</v>
      </c>
      <c r="G2762" s="6">
        <v>9581</v>
      </c>
      <c r="H2762" t="s">
        <v>4755</v>
      </c>
      <c r="I2762" t="str">
        <f>CONCATENATE("http://opt.sauna-shops.ru/555-mochalki-lenta/",A2762,"-",H2762,".html")</f>
        <v>http://opt.sauna-shops.ru/555-mochalki-lenta/3037-mochalka-body-polosataya.html</v>
      </c>
      <c r="J2762" s="2" t="str">
        <f t="shared" si="66"/>
        <v>http://opt.sauna-shops.ru/555-mochalki-lenta/3037-mochalka-body-polosataya.html</v>
      </c>
      <c r="K2762" s="5"/>
    </row>
    <row r="2763" spans="1:11" x14ac:dyDescent="0.25">
      <c r="A2763" s="10">
        <v>3038</v>
      </c>
      <c r="B2763" s="5" t="s">
        <v>6058</v>
      </c>
      <c r="C2763" s="5" t="s">
        <v>4756</v>
      </c>
      <c r="D2763" s="5" t="str">
        <f>HYPERLINK(I2763, C2763)</f>
        <v>Мочалка-губка Мари текс</v>
      </c>
      <c r="E2763" s="5" t="s">
        <v>4734</v>
      </c>
      <c r="F2763" s="11" t="s">
        <v>6166</v>
      </c>
      <c r="G2763" s="6">
        <v>9646</v>
      </c>
      <c r="H2763" t="s">
        <v>4757</v>
      </c>
      <c r="I2763" t="str">
        <f>CONCATENATE("http://opt.sauna-shops.ru/555-mochalki-lenta/",A2763,"-",H2763,".html")</f>
        <v>http://opt.sauna-shops.ru/555-mochalki-lenta/3038-mochalka-gubka-mari-teks.html</v>
      </c>
      <c r="J2763" s="2" t="str">
        <f t="shared" si="66"/>
        <v>http://opt.sauna-shops.ru/555-mochalki-lenta/3038-mochalka-gubka-mari-teks.html</v>
      </c>
      <c r="K2763" s="5"/>
    </row>
    <row r="2764" spans="1:11" x14ac:dyDescent="0.25">
      <c r="A2764" s="10">
        <v>3039</v>
      </c>
      <c r="B2764" s="5" t="s">
        <v>6058</v>
      </c>
      <c r="C2764" s="5" t="s">
        <v>4758</v>
      </c>
      <c r="D2764" s="5" t="str">
        <f>HYPERLINK(I2764, C2764)</f>
        <v>Мочалка однотонная Мари Текс</v>
      </c>
      <c r="E2764" s="5" t="s">
        <v>4734</v>
      </c>
      <c r="F2764" s="11" t="s">
        <v>6095</v>
      </c>
      <c r="G2764" s="6">
        <v>9647</v>
      </c>
      <c r="H2764" t="s">
        <v>4759</v>
      </c>
      <c r="I2764" t="str">
        <f>CONCATENATE("http://opt.sauna-shops.ru/555-mochalki-lenta/",A2764,"-",H2764,".html")</f>
        <v>http://opt.sauna-shops.ru/555-mochalki-lenta/3039-mochalka-odnotonnaya-mari-teks.html</v>
      </c>
      <c r="J2764" s="2" t="str">
        <f t="shared" si="66"/>
        <v>http://opt.sauna-shops.ru/555-mochalki-lenta/3039-mochalka-odnotonnaya-mari-teks.html</v>
      </c>
      <c r="K2764" s="5"/>
    </row>
    <row r="2765" spans="1:11" x14ac:dyDescent="0.25">
      <c r="A2765" s="10">
        <v>3040</v>
      </c>
      <c r="B2765" s="5" t="s">
        <v>6058</v>
      </c>
      <c r="C2765" s="5" t="s">
        <v>4760</v>
      </c>
      <c r="D2765" s="5" t="str">
        <f>HYPERLINK(I2765, C2765)</f>
        <v>Мочалка махровая полоска</v>
      </c>
      <c r="E2765" s="5" t="s">
        <v>4734</v>
      </c>
      <c r="F2765" s="11" t="s">
        <v>6166</v>
      </c>
      <c r="G2765" s="6">
        <v>9652</v>
      </c>
      <c r="H2765" t="s">
        <v>4761</v>
      </c>
      <c r="I2765" t="str">
        <f>CONCATENATE("http://opt.sauna-shops.ru/555-mochalki-lenta/",A2765,"-",H2765,".html")</f>
        <v>http://opt.sauna-shops.ru/555-mochalki-lenta/3040-mochalka-makhrovaya-poloska.html</v>
      </c>
      <c r="J2765" s="2" t="str">
        <f t="shared" si="66"/>
        <v>http://opt.sauna-shops.ru/555-mochalki-lenta/3040-mochalka-makhrovaya-poloska.html</v>
      </c>
      <c r="K2765" s="5"/>
    </row>
    <row r="2766" spans="1:11" x14ac:dyDescent="0.25">
      <c r="A2766" s="10">
        <v>3041</v>
      </c>
      <c r="B2766" s="5" t="s">
        <v>6058</v>
      </c>
      <c r="C2766" s="5" t="s">
        <v>4762</v>
      </c>
      <c r="D2766" s="5" t="str">
        <f>HYPERLINK(I2766, C2766)</f>
        <v>Мочалка розовая (клетка) Софи текс №029</v>
      </c>
      <c r="E2766" s="5" t="s">
        <v>4734</v>
      </c>
      <c r="F2766" s="11" t="s">
        <v>6250</v>
      </c>
      <c r="G2766" s="6">
        <v>9685</v>
      </c>
      <c r="H2766" t="s">
        <v>4763</v>
      </c>
      <c r="I2766" t="str">
        <f>CONCATENATE("http://opt.sauna-shops.ru/555-mochalki-lenta/",A2766,"-",H2766,".html")</f>
        <v>http://opt.sauna-shops.ru/555-mochalki-lenta/3041-mochalka-rozovaya-kletka-sofi-teks-029.html</v>
      </c>
      <c r="J2766" s="2" t="str">
        <f t="shared" si="66"/>
        <v>http://opt.sauna-shops.ru/555-mochalki-lenta/3041-mochalka-rozovaya-kletka-sofi-teks-029.html</v>
      </c>
      <c r="K2766" s="5"/>
    </row>
    <row r="2767" spans="1:11" x14ac:dyDescent="0.25">
      <c r="A2767" s="10">
        <v>3042</v>
      </c>
      <c r="B2767" s="5" t="s">
        <v>6058</v>
      </c>
      <c r="C2767" s="5" t="s">
        <v>4764</v>
      </c>
      <c r="D2767" s="5" t="str">
        <f>HYPERLINK(I2767, C2767)</f>
        <v>Мочалка Софт текс длинные вязанные ручки</v>
      </c>
      <c r="E2767" s="5" t="s">
        <v>4734</v>
      </c>
      <c r="F2767" s="11" t="s">
        <v>6250</v>
      </c>
      <c r="G2767" s="6">
        <v>9694</v>
      </c>
      <c r="H2767" t="s">
        <v>4765</v>
      </c>
      <c r="I2767" t="str">
        <f>CONCATENATE("http://opt.sauna-shops.ru/555-mochalki-lenta/",A2767,"-",H2767,".html")</f>
        <v>http://opt.sauna-shops.ru/555-mochalki-lenta/3042-mochalka-soft-teks-dlinnye-vyazannye-ruchki.html</v>
      </c>
      <c r="J2767" s="2" t="str">
        <f t="shared" si="66"/>
        <v>http://opt.sauna-shops.ru/555-mochalki-lenta/3042-mochalka-soft-teks-dlinnye-vyazannye-ruchki.html</v>
      </c>
      <c r="K2767" s="5"/>
    </row>
    <row r="2768" spans="1:11" x14ac:dyDescent="0.25">
      <c r="A2768" s="10">
        <v>3043</v>
      </c>
      <c r="B2768" s="5" t="s">
        <v>6058</v>
      </c>
      <c r="C2768" s="5" t="s">
        <v>4766</v>
      </c>
      <c r="D2768" s="5" t="str">
        <f>HYPERLINK(I2768, C2768)</f>
        <v>Мочалка ТРИдоДЫР ромашка</v>
      </c>
      <c r="E2768" s="5" t="s">
        <v>4734</v>
      </c>
      <c r="F2768" s="11" t="s">
        <v>6250</v>
      </c>
      <c r="G2768" s="6">
        <v>9698</v>
      </c>
      <c r="H2768" t="s">
        <v>4767</v>
      </c>
      <c r="I2768" t="str">
        <f>CONCATENATE("http://opt.sauna-shops.ru/555-mochalki-lenta/",A2768,"-",H2768,".html")</f>
        <v>http://opt.sauna-shops.ru/555-mochalki-lenta/3043-mochalka-tridodyr-romashka.html</v>
      </c>
      <c r="J2768" s="2" t="str">
        <f t="shared" si="66"/>
        <v>http://opt.sauna-shops.ru/555-mochalki-lenta/3043-mochalka-tridodyr-romashka.html</v>
      </c>
      <c r="K2768" s="5"/>
    </row>
    <row r="2769" spans="1:11" x14ac:dyDescent="0.25">
      <c r="A2769" s="10">
        <v>3044</v>
      </c>
      <c r="B2769" s="5" t="s">
        <v>6058</v>
      </c>
      <c r="C2769" s="5" t="s">
        <v>4768</v>
      </c>
      <c r="D2769" s="5" t="str">
        <f>HYPERLINK(I2769, C2769)</f>
        <v>Мочалка  №33</v>
      </c>
      <c r="E2769" s="5" t="s">
        <v>4734</v>
      </c>
      <c r="F2769" s="11" t="s">
        <v>6095</v>
      </c>
      <c r="G2769" s="6">
        <v>9562</v>
      </c>
      <c r="H2769" t="s">
        <v>4769</v>
      </c>
      <c r="I2769" t="str">
        <f>CONCATENATE("http://opt.sauna-shops.ru/555-mochalki-lenta/",A2769,"-",H2769,".html")</f>
        <v>http://opt.sauna-shops.ru/555-mochalki-lenta/3044-mochalka-33.html</v>
      </c>
      <c r="J2769" s="2" t="str">
        <f t="shared" si="66"/>
        <v>http://opt.sauna-shops.ru/555-mochalki-lenta/3044-mochalka-33.html</v>
      </c>
      <c r="K2769" s="5"/>
    </row>
    <row r="2770" spans="1:11" x14ac:dyDescent="0.25">
      <c r="A2770" s="10">
        <v>3045</v>
      </c>
      <c r="B2770" s="5" t="s">
        <v>6058</v>
      </c>
      <c r="C2770" s="5" t="s">
        <v>4770</v>
      </c>
      <c r="D2770" s="5" t="str">
        <f>HYPERLINK(I2770, C2770)</f>
        <v>Мочалка-губка (узкая)</v>
      </c>
      <c r="E2770" s="5" t="s">
        <v>4734</v>
      </c>
      <c r="F2770" s="11" t="s">
        <v>6250</v>
      </c>
      <c r="G2770" s="6">
        <v>9617</v>
      </c>
      <c r="H2770" t="s">
        <v>4771</v>
      </c>
      <c r="I2770" t="str">
        <f>CONCATENATE("http://opt.sauna-shops.ru/555-mochalki-lenta/",A2770,"-",H2770,".html")</f>
        <v>http://opt.sauna-shops.ru/555-mochalki-lenta/3045-mochalka-gubka-uzkaya.html</v>
      </c>
      <c r="J2770" s="2" t="str">
        <f t="shared" si="66"/>
        <v>http://opt.sauna-shops.ru/555-mochalki-lenta/3045-mochalka-gubka-uzkaya.html</v>
      </c>
      <c r="K2770" s="5"/>
    </row>
    <row r="2771" spans="1:11" x14ac:dyDescent="0.25">
      <c r="A2771" s="10">
        <v>3047</v>
      </c>
      <c r="B2771" s="5" t="s">
        <v>6058</v>
      </c>
      <c r="C2771" s="5" t="s">
        <v>4774</v>
      </c>
      <c r="D2771" s="5" t="str">
        <f>HYPERLINK(I2771, C2771)</f>
        <v>Мочалка ДамасРоз люфа в 3 сложение</v>
      </c>
      <c r="E2771" s="5" t="s">
        <v>4734</v>
      </c>
      <c r="F2771" s="11" t="s">
        <v>6250</v>
      </c>
      <c r="G2771" s="6">
        <v>9623</v>
      </c>
      <c r="H2771" t="s">
        <v>4775</v>
      </c>
      <c r="I2771" t="str">
        <f>CONCATENATE("http://opt.sauna-shops.ru/555-mochalki-lenta/",A2771,"-",H2771,".html")</f>
        <v>http://opt.sauna-shops.ru/555-mochalki-lenta/3047-mochalka-damasroz-lyufa-v-3-slozhenie.html</v>
      </c>
      <c r="J2771" s="2" t="str">
        <f t="shared" si="66"/>
        <v>http://opt.sauna-shops.ru/555-mochalki-lenta/3047-mochalka-damasroz-lyufa-v-3-slozhenie.html</v>
      </c>
      <c r="K2771" s="5"/>
    </row>
    <row r="2772" spans="1:11" x14ac:dyDescent="0.25">
      <c r="A2772" s="10">
        <v>3048</v>
      </c>
      <c r="B2772" s="5" t="s">
        <v>6058</v>
      </c>
      <c r="C2772" s="5" t="s">
        <v>4776</v>
      </c>
      <c r="D2772" s="5" t="str">
        <f>HYPERLINK(I2772, C2772)</f>
        <v>Мочалка ДамасРоз синт. в 3 сложения (двуцветная)</v>
      </c>
      <c r="E2772" s="5" t="s">
        <v>4734</v>
      </c>
      <c r="F2772" s="11" t="s">
        <v>6250</v>
      </c>
      <c r="G2772" s="6">
        <v>9628</v>
      </c>
      <c r="H2772" t="s">
        <v>4777</v>
      </c>
      <c r="I2772" t="str">
        <f>CONCATENATE("http://opt.sauna-shops.ru/555-mochalki-lenta/",A2772,"-",H2772,".html")</f>
        <v>http://opt.sauna-shops.ru/555-mochalki-lenta/3048-mochalka-damasroz-sint-v-3-slozheniya-dvucvetnaya.html</v>
      </c>
      <c r="J2772" s="2" t="str">
        <f t="shared" si="66"/>
        <v>http://opt.sauna-shops.ru/555-mochalki-lenta/3048-mochalka-damasroz-sint-v-3-slozheniya-dvucvetnaya.html</v>
      </c>
      <c r="K2772" s="5"/>
    </row>
    <row r="2773" spans="1:11" x14ac:dyDescent="0.25">
      <c r="A2773" s="10">
        <v>3049</v>
      </c>
      <c r="B2773" s="5" t="s">
        <v>6058</v>
      </c>
      <c r="C2773" s="5" t="s">
        <v>4778</v>
      </c>
      <c r="D2773" s="5" t="str">
        <f>HYPERLINK(I2773, C2773)</f>
        <v>Мочалка ДамасРоз синт. в 3 сложения (полоска)</v>
      </c>
      <c r="E2773" s="5" t="s">
        <v>4734</v>
      </c>
      <c r="F2773" s="11" t="s">
        <v>6166</v>
      </c>
      <c r="G2773" s="6">
        <v>9629</v>
      </c>
      <c r="H2773" t="s">
        <v>4779</v>
      </c>
      <c r="I2773" t="str">
        <f>CONCATENATE("http://opt.sauna-shops.ru/555-mochalki-lenta/",A2773,"-",H2773,".html")</f>
        <v>http://opt.sauna-shops.ru/555-mochalki-lenta/3049-mochalka-damasroz-sint-v-3-slozheniya-poloska.html</v>
      </c>
      <c r="J2773" s="2" t="str">
        <f t="shared" si="66"/>
        <v>http://opt.sauna-shops.ru/555-mochalki-lenta/3049-mochalka-damasroz-sint-v-3-slozheniya-poloska.html</v>
      </c>
      <c r="K2773" s="5"/>
    </row>
    <row r="2774" spans="1:11" x14ac:dyDescent="0.25">
      <c r="A2774" s="10">
        <v>3050</v>
      </c>
      <c r="B2774" s="5" t="s">
        <v>6058</v>
      </c>
      <c r="C2774" s="5" t="s">
        <v>4780</v>
      </c>
      <c r="D2774" s="5" t="str">
        <f>HYPERLINK(I2774, C2774)</f>
        <v>Мочалка ДамасРоз синт. (полоска)</v>
      </c>
      <c r="E2774" s="5" t="s">
        <v>4734</v>
      </c>
      <c r="F2774" s="11" t="s">
        <v>6097</v>
      </c>
      <c r="G2774" s="6">
        <v>9630</v>
      </c>
      <c r="H2774" t="s">
        <v>4781</v>
      </c>
      <c r="I2774" t="str">
        <f>CONCATENATE("http://opt.sauna-shops.ru/555-mochalki-lenta/",A2774,"-",H2774,".html")</f>
        <v>http://opt.sauna-shops.ru/555-mochalki-lenta/3050-mochalka-damasroz-sint-poloska.html</v>
      </c>
      <c r="J2774" s="2" t="str">
        <f t="shared" si="66"/>
        <v>http://opt.sauna-shops.ru/555-mochalki-lenta/3050-mochalka-damasroz-sint-poloska.html</v>
      </c>
      <c r="K2774" s="5"/>
    </row>
    <row r="2775" spans="1:11" x14ac:dyDescent="0.25">
      <c r="A2775" s="10">
        <v>3051</v>
      </c>
      <c r="B2775" s="5" t="s">
        <v>6058</v>
      </c>
      <c r="C2775" s="5" t="s">
        <v>4782</v>
      </c>
      <c r="D2775" s="5" t="str">
        <f>HYPERLINK(I2775, C2775)</f>
        <v>Мочалка ДамасРоз синт. продольная (полоска)</v>
      </c>
      <c r="E2775" s="5" t="s">
        <v>4734</v>
      </c>
      <c r="F2775" s="11" t="s">
        <v>6093</v>
      </c>
      <c r="G2775" s="6">
        <v>9631</v>
      </c>
      <c r="H2775" t="s">
        <v>4783</v>
      </c>
      <c r="I2775" t="str">
        <f>CONCATENATE("http://opt.sauna-shops.ru/555-mochalki-lenta/",A2775,"-",H2775,".html")</f>
        <v>http://opt.sauna-shops.ru/555-mochalki-lenta/3051-mochalka-damasroz-sint-prodolnaya-poloska.html</v>
      </c>
      <c r="J2775" s="2" t="str">
        <f t="shared" si="66"/>
        <v>http://opt.sauna-shops.ru/555-mochalki-lenta/3051-mochalka-damasroz-sint-prodolnaya-poloska.html</v>
      </c>
      <c r="K2775" s="5"/>
    </row>
    <row r="2776" spans="1:11" x14ac:dyDescent="0.25">
      <c r="A2776" s="10">
        <v>3052</v>
      </c>
      <c r="B2776" s="5" t="s">
        <v>6058</v>
      </c>
      <c r="C2776" s="5" t="s">
        <v>4784</v>
      </c>
      <c r="D2776" s="5" t="str">
        <f>HYPERLINK(I2776, C2776)</f>
        <v>Мочалка ДамасРоз синтет. (двуцветная)</v>
      </c>
      <c r="E2776" s="5" t="s">
        <v>4734</v>
      </c>
      <c r="F2776" s="11" t="s">
        <v>6250</v>
      </c>
      <c r="G2776" s="6">
        <v>9632</v>
      </c>
      <c r="H2776" t="s">
        <v>4785</v>
      </c>
      <c r="I2776" t="str">
        <f>CONCATENATE("http://opt.sauna-shops.ru/555-mochalki-lenta/",A2776,"-",H2776,".html")</f>
        <v>http://opt.sauna-shops.ru/555-mochalki-lenta/3052-mochalka-damasroz-sintet-dvucvetnaya.html</v>
      </c>
      <c r="J2776" s="2" t="str">
        <f t="shared" si="66"/>
        <v>http://opt.sauna-shops.ru/555-mochalki-lenta/3052-mochalka-damasroz-sintet-dvucvetnaya.html</v>
      </c>
      <c r="K2776" s="5"/>
    </row>
    <row r="2777" spans="1:11" x14ac:dyDescent="0.25">
      <c r="A2777" s="10">
        <v>3053</v>
      </c>
      <c r="B2777" s="5" t="s">
        <v>6058</v>
      </c>
      <c r="C2777" s="5" t="s">
        <v>4786</v>
      </c>
      <c r="D2777" s="5" t="str">
        <f>HYPERLINK(I2777, C2777)</f>
        <v>Мочалка комби (рами +синтет.) в 1 сложение полоска</v>
      </c>
      <c r="E2777" s="5" t="s">
        <v>4734</v>
      </c>
      <c r="F2777" s="11" t="s">
        <v>6250</v>
      </c>
      <c r="G2777" s="6">
        <v>9635</v>
      </c>
      <c r="H2777" t="s">
        <v>4787</v>
      </c>
      <c r="I2777" t="str">
        <f>CONCATENATE("http://opt.sauna-shops.ru/555-mochalki-lenta/",A2777,"-",H2777,".html")</f>
        <v>http://opt.sauna-shops.ru/555-mochalki-lenta/3053-mochalka-kombi-rami-sintet-v-1-slozhenie-poloska.html</v>
      </c>
      <c r="J2777" s="2" t="str">
        <f t="shared" si="66"/>
        <v>http://opt.sauna-shops.ru/555-mochalki-lenta/3053-mochalka-kombi-rami-sintet-v-1-slozhenie-poloska.html</v>
      </c>
      <c r="K2777" s="5"/>
    </row>
    <row r="2778" spans="1:11" x14ac:dyDescent="0.25">
      <c r="A2778" s="10">
        <v>3054</v>
      </c>
      <c r="B2778" s="5" t="s">
        <v>6058</v>
      </c>
      <c r="C2778" s="5" t="s">
        <v>4788</v>
      </c>
      <c r="D2778" s="5" t="str">
        <f>HYPERLINK(I2778, C2778)</f>
        <v>Мочалка комб. (сизал редкая + синтет.) в 1 сложение</v>
      </c>
      <c r="E2778" s="5" t="s">
        <v>4734</v>
      </c>
      <c r="F2778" s="11" t="s">
        <v>6093</v>
      </c>
      <c r="G2778" s="6">
        <v>9636</v>
      </c>
      <c r="H2778" t="s">
        <v>4789</v>
      </c>
      <c r="I2778" t="str">
        <f>CONCATENATE("http://opt.sauna-shops.ru/555-mochalki-lenta/",A2778,"-",H2778,".html")</f>
        <v>http://opt.sauna-shops.ru/555-mochalki-lenta/3054-mochalka-komb-sizal-redkaya-sintet-v-1-slozhenie.html</v>
      </c>
      <c r="J2778" s="2" t="str">
        <f t="shared" si="66"/>
        <v>http://opt.sauna-shops.ru/555-mochalki-lenta/3054-mochalka-komb-sizal-redkaya-sintet-v-1-slozhenie.html</v>
      </c>
      <c r="K2778" s="5"/>
    </row>
    <row r="2779" spans="1:11" x14ac:dyDescent="0.25">
      <c r="A2779" s="10">
        <v>3055</v>
      </c>
      <c r="B2779" s="5" t="s">
        <v>6058</v>
      </c>
      <c r="C2779" s="5" t="s">
        <v>4790</v>
      </c>
      <c r="D2779" s="5" t="str">
        <f>HYPERLINK(I2779, C2779)</f>
        <v>Мочалка комб. (сизаль + синтет.) в 1 сложение</v>
      </c>
      <c r="E2779" s="5" t="s">
        <v>4734</v>
      </c>
      <c r="F2779" s="11" t="s">
        <v>6093</v>
      </c>
      <c r="G2779" s="6">
        <v>9637</v>
      </c>
      <c r="H2779" t="s">
        <v>4791</v>
      </c>
      <c r="I2779" t="str">
        <f>CONCATENATE("http://opt.sauna-shops.ru/555-mochalki-lenta/",A2779,"-",H2779,".html")</f>
        <v>http://opt.sauna-shops.ru/555-mochalki-lenta/3055-mochalka-komb-sizal-sintet-v-1-slozhenie.html</v>
      </c>
      <c r="J2779" s="2" t="str">
        <f t="shared" si="66"/>
        <v>http://opt.sauna-shops.ru/555-mochalki-lenta/3055-mochalka-komb-sizal-sintet-v-1-slozhenie.html</v>
      </c>
      <c r="K2779" s="5"/>
    </row>
    <row r="2780" spans="1:11" x14ac:dyDescent="0.25">
      <c r="A2780" s="10">
        <v>3056</v>
      </c>
      <c r="B2780" s="5" t="s">
        <v>6058</v>
      </c>
      <c r="C2780" s="5" t="s">
        <v>4792</v>
      </c>
      <c r="D2780" s="5" t="str">
        <f>HYPERLINK(I2780, C2780)</f>
        <v>Мочалка Морнинг стар Атлас</v>
      </c>
      <c r="E2780" s="5" t="s">
        <v>4734</v>
      </c>
      <c r="F2780" s="11" t="s">
        <v>6095</v>
      </c>
      <c r="G2780" s="6">
        <v>9648</v>
      </c>
      <c r="H2780" t="s">
        <v>4793</v>
      </c>
      <c r="I2780" t="str">
        <f>CONCATENATE("http://opt.sauna-shops.ru/555-mochalki-lenta/",A2780,"-",H2780,".html")</f>
        <v>http://opt.sauna-shops.ru/555-mochalki-lenta/3056-mochalka-morning-star-atlas.html</v>
      </c>
      <c r="J2780" s="2" t="str">
        <f t="shared" si="66"/>
        <v>http://opt.sauna-shops.ru/555-mochalki-lenta/3056-mochalka-morning-star-atlas.html</v>
      </c>
      <c r="K2780" s="5"/>
    </row>
    <row r="2781" spans="1:11" x14ac:dyDescent="0.25">
      <c r="A2781" s="10">
        <v>3057</v>
      </c>
      <c r="B2781" s="5" t="s">
        <v>6058</v>
      </c>
      <c r="C2781" s="5" t="s">
        <v>4794</v>
      </c>
      <c r="D2781" s="5" t="str">
        <f>HYPERLINK(I2781, C2781)</f>
        <v>Мочалка Морнинг стар рами цветная</v>
      </c>
      <c r="E2781" s="5" t="s">
        <v>4734</v>
      </c>
      <c r="F2781" s="11" t="s">
        <v>6095</v>
      </c>
      <c r="G2781" s="6">
        <v>9650</v>
      </c>
      <c r="H2781" t="s">
        <v>4795</v>
      </c>
      <c r="I2781" t="str">
        <f>CONCATENATE("http://opt.sauna-shops.ru/555-mochalki-lenta/",A2781,"-",H2781,".html")</f>
        <v>http://opt.sauna-shops.ru/555-mochalki-lenta/3057-mochalka-morning-star-rami-cvetnaya.html</v>
      </c>
      <c r="J2781" s="2" t="str">
        <f t="shared" si="66"/>
        <v>http://opt.sauna-shops.ru/555-mochalki-lenta/3057-mochalka-morning-star-rami-cvetnaya.html</v>
      </c>
      <c r="K2781" s="5"/>
    </row>
    <row r="2782" spans="1:11" x14ac:dyDescent="0.25">
      <c r="A2782" s="10">
        <v>3058</v>
      </c>
      <c r="B2782" s="5" t="s">
        <v>6058</v>
      </c>
      <c r="C2782" s="5" t="s">
        <v>4796</v>
      </c>
      <c r="D2782" s="5" t="str">
        <f>HYPERLINK(I2782, C2782)</f>
        <v>Мочалка ФайнТекс синтет. в 1 сложение</v>
      </c>
      <c r="E2782" s="5" t="s">
        <v>4734</v>
      </c>
      <c r="F2782" s="11" t="s">
        <v>6093</v>
      </c>
      <c r="G2782" s="6">
        <v>9651</v>
      </c>
      <c r="H2782" t="s">
        <v>4797</v>
      </c>
      <c r="I2782" t="str">
        <f>CONCATENATE("http://opt.sauna-shops.ru/555-mochalki-lenta/",A2782,"-",H2782,".html")</f>
        <v>http://opt.sauna-shops.ru/555-mochalki-lenta/3058-mochalka-fajnteks-sintet-v-1-slozhenie.html</v>
      </c>
      <c r="J2782" s="2" t="str">
        <f t="shared" si="66"/>
        <v>http://opt.sauna-shops.ru/555-mochalki-lenta/3058-mochalka-fajnteks-sintet-v-1-slozhenie.html</v>
      </c>
      <c r="K2782" s="5"/>
    </row>
    <row r="2783" spans="1:11" x14ac:dyDescent="0.25">
      <c r="A2783" s="10">
        <v>3059</v>
      </c>
      <c r="B2783" s="5" t="s">
        <v>6058</v>
      </c>
      <c r="C2783" s="5" t="s">
        <v>4798</v>
      </c>
      <c r="D2783" s="5" t="str">
        <f>HYPERLINK(I2783, C2783)</f>
        <v>Мочалка натур. баран (сизаль) в 1 сложение</v>
      </c>
      <c r="E2783" s="5" t="s">
        <v>4734</v>
      </c>
      <c r="F2783" s="11" t="s">
        <v>6095</v>
      </c>
      <c r="G2783" s="6">
        <v>9653</v>
      </c>
      <c r="H2783" t="s">
        <v>4799</v>
      </c>
      <c r="I2783" t="str">
        <f>CONCATENATE("http://opt.sauna-shops.ru/555-mochalki-lenta/",A2783,"-",H2783,".html")</f>
        <v>http://opt.sauna-shops.ru/555-mochalki-lenta/3059-mochalka-natur-baran-sizal-v-1-slozhenie.html</v>
      </c>
      <c r="J2783" s="2" t="str">
        <f t="shared" si="66"/>
        <v>http://opt.sauna-shops.ru/555-mochalki-lenta/3059-mochalka-natur-baran-sizal-v-1-slozhenie.html</v>
      </c>
      <c r="K2783" s="5"/>
    </row>
    <row r="2784" spans="1:11" x14ac:dyDescent="0.25">
      <c r="A2784" s="10">
        <v>3060</v>
      </c>
      <c r="B2784" s="5" t="s">
        <v>6058</v>
      </c>
      <c r="C2784" s="5" t="s">
        <v>4800</v>
      </c>
      <c r="D2784" s="5" t="str">
        <f>HYPERLINK(I2784, C2784)</f>
        <v>Мочалка натур. люфа цветная</v>
      </c>
      <c r="E2784" s="5" t="s">
        <v>4734</v>
      </c>
      <c r="F2784" s="11" t="s">
        <v>6094</v>
      </c>
      <c r="G2784" s="6">
        <v>9654</v>
      </c>
      <c r="H2784" t="s">
        <v>4801</v>
      </c>
      <c r="I2784" t="str">
        <f>CONCATENATE("http://opt.sauna-shops.ru/555-mochalki-lenta/",A2784,"-",H2784,".html")</f>
        <v>http://opt.sauna-shops.ru/555-mochalki-lenta/3060-mochalka-natur-lyufa-cvetnaya.html</v>
      </c>
      <c r="J2784" s="2" t="str">
        <f t="shared" si="66"/>
        <v>http://opt.sauna-shops.ru/555-mochalki-lenta/3060-mochalka-natur-lyufa-cvetnaya.html</v>
      </c>
      <c r="K2784" s="5"/>
    </row>
    <row r="2785" spans="1:11" x14ac:dyDescent="0.25">
      <c r="A2785" s="10">
        <v>3061</v>
      </c>
      <c r="B2785" s="5" t="s">
        <v>6058</v>
      </c>
      <c r="C2785" s="5" t="s">
        <v>4802</v>
      </c>
      <c r="D2785" s="5" t="str">
        <f>HYPERLINK(I2785, C2785)</f>
        <v>Мочалка натур. махра клетка (пемза)</v>
      </c>
      <c r="E2785" s="5" t="s">
        <v>4734</v>
      </c>
      <c r="F2785" s="11" t="s">
        <v>6096</v>
      </c>
      <c r="G2785" s="6">
        <v>9656</v>
      </c>
      <c r="H2785" t="s">
        <v>4803</v>
      </c>
      <c r="I2785" t="str">
        <f>CONCATENATE("http://opt.sauna-shops.ru/555-mochalki-lenta/",A2785,"-",H2785,".html")</f>
        <v>http://opt.sauna-shops.ru/555-mochalki-lenta/3061-mochalka-natur-makhra-kletka-pemza.html</v>
      </c>
      <c r="J2785" s="2" t="str">
        <f t="shared" si="66"/>
        <v>http://opt.sauna-shops.ru/555-mochalki-lenta/3061-mochalka-natur-makhra-kletka-pemza.html</v>
      </c>
      <c r="K2785" s="5"/>
    </row>
    <row r="2786" spans="1:11" x14ac:dyDescent="0.25">
      <c r="A2786" s="10">
        <v>3062</v>
      </c>
      <c r="B2786" s="5" t="s">
        <v>6059</v>
      </c>
      <c r="C2786" s="5" t="s">
        <v>4804</v>
      </c>
      <c r="D2786" s="5" t="str">
        <f>HYPERLINK(I2786, C2786)</f>
        <v>Мочалка натур. сизаль и махра (цветы)</v>
      </c>
      <c r="E2786" s="5" t="s">
        <v>4734</v>
      </c>
      <c r="F2786" s="11" t="s">
        <v>6250</v>
      </c>
      <c r="G2786" s="6">
        <v>663</v>
      </c>
      <c r="H2786" t="s">
        <v>4805</v>
      </c>
      <c r="I2786" t="str">
        <f>CONCATENATE("http://opt.sauna-shops.ru/555-mochalki-lenta/",A2786,"-",H2786,".html")</f>
        <v>http://opt.sauna-shops.ru/555-mochalki-lenta/3062-mochalka-natur-sizal-i-makhra-cvety.html</v>
      </c>
      <c r="J2786" s="2" t="str">
        <f t="shared" si="66"/>
        <v>http://opt.sauna-shops.ru/555-mochalki-lenta/3062-mochalka-natur-sizal-i-makhra-cvety.html</v>
      </c>
      <c r="K2786" s="5"/>
    </row>
    <row r="2787" spans="1:11" x14ac:dyDescent="0.25">
      <c r="A2787" s="10">
        <v>3063</v>
      </c>
      <c r="B2787" s="5" t="s">
        <v>6059</v>
      </c>
      <c r="C2787" s="5" t="s">
        <v>4806</v>
      </c>
      <c r="D2787" s="5" t="str">
        <f>HYPERLINK(I2787, C2787)</f>
        <v>Мочалка натур. сизаль и махра Body puff (в 1 сложение)</v>
      </c>
      <c r="E2787" s="5" t="s">
        <v>4734</v>
      </c>
      <c r="F2787" s="11" t="s">
        <v>6250</v>
      </c>
      <c r="G2787" s="6">
        <v>664</v>
      </c>
      <c r="H2787" t="s">
        <v>4807</v>
      </c>
      <c r="I2787" t="str">
        <f>CONCATENATE("http://opt.sauna-shops.ru/555-mochalki-lenta/",A2787,"-",H2787,".html")</f>
        <v>http://opt.sauna-shops.ru/555-mochalki-lenta/3063-mochalka-natur-sizal-i-makhra-body-puff-v-1-slozhenie.html</v>
      </c>
      <c r="J2787" s="2" t="str">
        <f t="shared" si="66"/>
        <v>http://opt.sauna-shops.ru/555-mochalki-lenta/3063-mochalka-natur-sizal-i-makhra-body-puff-v-1-slozhenie.html</v>
      </c>
      <c r="K2787" s="5"/>
    </row>
    <row r="2788" spans="1:11" x14ac:dyDescent="0.25">
      <c r="A2788" s="10">
        <v>3064</v>
      </c>
      <c r="B2788" s="5" t="s">
        <v>6058</v>
      </c>
      <c r="C2788" s="5" t="s">
        <v>4808</v>
      </c>
      <c r="D2788" s="5" t="str">
        <f>HYPERLINK(I2788, C2788)</f>
        <v>Мочалка натур. сизаль цвет. с пемзой</v>
      </c>
      <c r="E2788" s="5" t="s">
        <v>4734</v>
      </c>
      <c r="F2788" s="11" t="s">
        <v>6250</v>
      </c>
      <c r="G2788" s="6">
        <v>9670</v>
      </c>
      <c r="H2788" t="s">
        <v>4809</v>
      </c>
      <c r="I2788" t="str">
        <f>CONCATENATE("http://opt.sauna-shops.ru/555-mochalki-lenta/",A2788,"-",H2788,".html")</f>
        <v>http://opt.sauna-shops.ru/555-mochalki-lenta/3064-mochalka-natur-sizal-cvet-s-pemzoj.html</v>
      </c>
      <c r="J2788" s="2" t="str">
        <f t="shared" si="66"/>
        <v>http://opt.sauna-shops.ru/555-mochalki-lenta/3064-mochalka-natur-sizal-cvet-s-pemzoj.html</v>
      </c>
      <c r="K2788" s="5"/>
    </row>
    <row r="2789" spans="1:11" x14ac:dyDescent="0.25">
      <c r="A2789" s="10">
        <v>3065</v>
      </c>
      <c r="B2789" s="5" t="s">
        <v>6058</v>
      </c>
      <c r="C2789" s="5" t="s">
        <v>4810</v>
      </c>
      <c r="D2789" s="5" t="str">
        <f>HYPERLINK(I2789, C2789)</f>
        <v>Мочалка Россалинда" синтет. комб."</v>
      </c>
      <c r="E2789" s="5" t="s">
        <v>4734</v>
      </c>
      <c r="F2789" s="11" t="s">
        <v>6250</v>
      </c>
      <c r="G2789" s="6">
        <v>9686</v>
      </c>
      <c r="H2789" t="s">
        <v>4811</v>
      </c>
      <c r="I2789" t="str">
        <f>CONCATENATE("http://opt.sauna-shops.ru/555-mochalki-lenta/",A2789,"-",H2789,".html")</f>
        <v>http://opt.sauna-shops.ru/555-mochalki-lenta/3065-mochalka-rossalinda-sintet-komb.html</v>
      </c>
      <c r="J2789" s="2" t="str">
        <f t="shared" si="66"/>
        <v>http://opt.sauna-shops.ru/555-mochalki-lenta/3065-mochalka-rossalinda-sintet-komb.html</v>
      </c>
      <c r="K2789" s="5"/>
    </row>
    <row r="2790" spans="1:11" x14ac:dyDescent="0.25">
      <c r="A2790" s="10">
        <v>3066</v>
      </c>
      <c r="B2790" s="5" t="s">
        <v>6058</v>
      </c>
      <c r="C2790" s="5" t="s">
        <v>4810</v>
      </c>
      <c r="D2790" s="5" t="str">
        <f>HYPERLINK(I2790, C2790)</f>
        <v>Мочалка Россалинда" синтет. комб."</v>
      </c>
      <c r="E2790" s="5" t="s">
        <v>4734</v>
      </c>
      <c r="F2790" s="11" t="s">
        <v>6250</v>
      </c>
      <c r="G2790" s="6">
        <v>9687</v>
      </c>
      <c r="H2790" t="s">
        <v>4811</v>
      </c>
      <c r="I2790" t="str">
        <f>CONCATENATE("http://opt.sauna-shops.ru/555-mochalki-lenta/",A2790,"-",H2790,".html")</f>
        <v>http://opt.sauna-shops.ru/555-mochalki-lenta/3066-mochalka-rossalinda-sintet-komb.html</v>
      </c>
      <c r="J2790" s="2" t="str">
        <f t="shared" si="66"/>
        <v>http://opt.sauna-shops.ru/555-mochalki-lenta/3066-mochalka-rossalinda-sintet-komb.html</v>
      </c>
      <c r="K2790" s="5"/>
    </row>
    <row r="2791" spans="1:11" x14ac:dyDescent="0.25">
      <c r="A2791" s="10">
        <v>3067</v>
      </c>
      <c r="B2791" s="5" t="s">
        <v>6058</v>
      </c>
      <c r="C2791" s="5" t="s">
        <v>4812</v>
      </c>
      <c r="D2791" s="5" t="str">
        <f>HYPERLINK(I2791, C2791)</f>
        <v>Мочалка синт. 555" (60 см)"</v>
      </c>
      <c r="E2791" s="5" t="s">
        <v>4734</v>
      </c>
      <c r="F2791" s="11" t="s">
        <v>6097</v>
      </c>
      <c r="G2791" s="6">
        <v>9689</v>
      </c>
      <c r="H2791" t="s">
        <v>4813</v>
      </c>
      <c r="I2791" t="str">
        <f>CONCATENATE("http://opt.sauna-shops.ru/555-mochalki-lenta/",A2791,"-",H2791,".html")</f>
        <v>http://opt.sauna-shops.ru/555-mochalki-lenta/3067-mochalka-sint-555-60-sm.html</v>
      </c>
      <c r="J2791" s="2" t="str">
        <f t="shared" si="66"/>
        <v>http://opt.sauna-shops.ru/555-mochalki-lenta/3067-mochalka-sint-555-60-sm.html</v>
      </c>
      <c r="K2791" s="5"/>
    </row>
    <row r="2792" spans="1:11" x14ac:dyDescent="0.25">
      <c r="A2792" s="10">
        <v>3068</v>
      </c>
      <c r="B2792" s="5" t="s">
        <v>6058</v>
      </c>
      <c r="C2792" s="5" t="s">
        <v>4814</v>
      </c>
      <c r="D2792" s="5" t="str">
        <f>HYPERLINK(I2792, C2792)</f>
        <v>Мочалка синтет. 2 сложения (вер. ручки)</v>
      </c>
      <c r="E2792" s="5" t="s">
        <v>4734</v>
      </c>
      <c r="F2792" s="11" t="s">
        <v>6160</v>
      </c>
      <c r="G2792" s="6">
        <v>9690</v>
      </c>
      <c r="H2792" t="s">
        <v>4815</v>
      </c>
      <c r="I2792" t="str">
        <f>CONCATENATE("http://opt.sauna-shops.ru/555-mochalki-lenta/",A2792,"-",H2792,".html")</f>
        <v>http://opt.sauna-shops.ru/555-mochalki-lenta/3068-mochalka-sintet-2-slozheniya-ver-ruchki.html</v>
      </c>
      <c r="J2792" s="2" t="str">
        <f t="shared" ref="J2792:J2823" si="67">HYPERLINK(I2792)</f>
        <v>http://opt.sauna-shops.ru/555-mochalki-lenta/3068-mochalka-sintet-2-slozheniya-ver-ruchki.html</v>
      </c>
      <c r="K2792" s="5"/>
    </row>
    <row r="2793" spans="1:11" x14ac:dyDescent="0.25">
      <c r="A2793" s="10">
        <v>3069</v>
      </c>
      <c r="B2793" s="5" t="s">
        <v>6058</v>
      </c>
      <c r="C2793" s="5" t="s">
        <v>4816</v>
      </c>
      <c r="D2793" s="5" t="str">
        <f>HYPERLINK(I2793, C2793)</f>
        <v>Мочалка синтет. в 3 сложения (однотонная)</v>
      </c>
      <c r="E2793" s="5" t="s">
        <v>4734</v>
      </c>
      <c r="F2793" s="11" t="s">
        <v>6166</v>
      </c>
      <c r="G2793" s="6">
        <v>9692</v>
      </c>
      <c r="H2793" t="s">
        <v>4817</v>
      </c>
      <c r="I2793" t="str">
        <f>CONCATENATE("http://opt.sauna-shops.ru/555-mochalki-lenta/",A2793,"-",H2793,".html")</f>
        <v>http://opt.sauna-shops.ru/555-mochalki-lenta/3069-mochalka-sintet-v-3-slozheniya-odnotonnaya.html</v>
      </c>
      <c r="J2793" s="2" t="str">
        <f t="shared" si="67"/>
        <v>http://opt.sauna-shops.ru/555-mochalki-lenta/3069-mochalka-sintet-v-3-slozheniya-odnotonnaya.html</v>
      </c>
      <c r="K2793" s="5"/>
    </row>
    <row r="2794" spans="1:11" x14ac:dyDescent="0.25">
      <c r="A2794" s="10">
        <v>3070</v>
      </c>
      <c r="B2794" s="5" t="s">
        <v>6058</v>
      </c>
      <c r="C2794" s="5" t="s">
        <v>4818</v>
      </c>
      <c r="D2794" s="5" t="str">
        <f>HYPERLINK(I2794, C2794)</f>
        <v>Мочалка синтетическая в 2 сложения (с пласт. ручк.)</v>
      </c>
      <c r="E2794" s="5" t="s">
        <v>4734</v>
      </c>
      <c r="F2794" s="11" t="s">
        <v>6160</v>
      </c>
      <c r="G2794" s="6">
        <v>9693</v>
      </c>
      <c r="H2794" t="s">
        <v>4819</v>
      </c>
      <c r="I2794" t="str">
        <f>CONCATENATE("http://opt.sauna-shops.ru/555-mochalki-lenta/",A2794,"-",H2794,".html")</f>
        <v>http://opt.sauna-shops.ru/555-mochalki-lenta/3070-mochalka-sinteticheskaya-v-2-slozheniya-s-plast-ruchk.html</v>
      </c>
      <c r="J2794" s="2" t="str">
        <f t="shared" si="67"/>
        <v>http://opt.sauna-shops.ru/555-mochalki-lenta/3070-mochalka-sinteticheskaya-v-2-slozheniya-s-plast-ruchk.html</v>
      </c>
      <c r="K2794" s="5"/>
    </row>
    <row r="2795" spans="1:11" x14ac:dyDescent="0.25">
      <c r="A2795" s="10">
        <v>3071</v>
      </c>
      <c r="B2795" s="5" t="s">
        <v>6058</v>
      </c>
      <c r="C2795" s="5" t="s">
        <v>4820</v>
      </c>
      <c r="D2795" s="5" t="str">
        <f>HYPERLINK(I2795, C2795)</f>
        <v>Мочалка синтет. 555" 80см"</v>
      </c>
      <c r="E2795" s="5" t="s">
        <v>4734</v>
      </c>
      <c r="F2795" s="11" t="s">
        <v>6160</v>
      </c>
      <c r="G2795" s="6">
        <v>9691</v>
      </c>
      <c r="H2795" t="s">
        <v>4821</v>
      </c>
      <c r="I2795" t="str">
        <f>CONCATENATE("http://opt.sauna-shops.ru/555-mochalki-lenta/",A2795,"-",H2795,".html")</f>
        <v>http://opt.sauna-shops.ru/555-mochalki-lenta/3071-mochalka-sintet-555-80sm.html</v>
      </c>
      <c r="J2795" s="2" t="str">
        <f t="shared" si="67"/>
        <v>http://opt.sauna-shops.ru/555-mochalki-lenta/3071-mochalka-sintet-555-80sm.html</v>
      </c>
      <c r="K2795" s="5"/>
    </row>
    <row r="2796" spans="1:11" x14ac:dyDescent="0.25">
      <c r="A2796" s="10">
        <v>3072</v>
      </c>
      <c r="B2796" s="5" t="s">
        <v>6058</v>
      </c>
      <c r="C2796" s="5" t="s">
        <v>4822</v>
      </c>
      <c r="D2796" s="5" t="str">
        <f>HYPERLINK(I2796, C2796)</f>
        <v>Мочалка длинная МИНИ" вискоза EVA МС-2101"</v>
      </c>
      <c r="E2796" s="5" t="s">
        <v>4734</v>
      </c>
      <c r="F2796" s="11" t="s">
        <v>6250</v>
      </c>
      <c r="G2796" s="6">
        <v>2036</v>
      </c>
      <c r="H2796" t="s">
        <v>4823</v>
      </c>
      <c r="I2796" t="str">
        <f>CONCATENATE("http://opt.sauna-shops.ru/555-mochalki-lenta/",A2796,"-",H2796,".html")</f>
        <v>http://opt.sauna-shops.ru/555-mochalki-lenta/3072-mochalka-dlinnaya-mini-viskoza-eva-ms-2101.html</v>
      </c>
      <c r="J2796" s="2" t="str">
        <f t="shared" si="67"/>
        <v>http://opt.sauna-shops.ru/555-mochalki-lenta/3072-mochalka-dlinnaya-mini-viskoza-eva-ms-2101.html</v>
      </c>
      <c r="K2796" s="5"/>
    </row>
    <row r="2797" spans="1:11" x14ac:dyDescent="0.25">
      <c r="A2797" s="10">
        <v>3073</v>
      </c>
      <c r="B2797" s="5" t="s">
        <v>6058</v>
      </c>
      <c r="C2797" s="5" t="s">
        <v>4824</v>
      </c>
      <c r="D2797" s="5" t="str">
        <f>HYPERLINK(I2797, C2797)</f>
        <v>Мочалка длин. скраб с вер. ручками</v>
      </c>
      <c r="E2797" s="5" t="s">
        <v>4734</v>
      </c>
      <c r="F2797" s="11" t="s">
        <v>6160</v>
      </c>
      <c r="G2797" s="6">
        <v>2187</v>
      </c>
      <c r="H2797" t="s">
        <v>4825</v>
      </c>
      <c r="I2797" t="str">
        <f>CONCATENATE("http://opt.sauna-shops.ru/555-mochalki-lenta/",A2797,"-",H2797,".html")</f>
        <v>http://opt.sauna-shops.ru/555-mochalki-lenta/3073-mochalka-dlin-skrab-s-ver-ruchkami.html</v>
      </c>
      <c r="J2797" s="2" t="str">
        <f t="shared" si="67"/>
        <v>http://opt.sauna-shops.ru/555-mochalki-lenta/3073-mochalka-dlin-skrab-s-ver-ruchkami.html</v>
      </c>
      <c r="K2797" s="5"/>
    </row>
    <row r="2798" spans="1:11" x14ac:dyDescent="0.25">
      <c r="A2798" s="10">
        <v>3074</v>
      </c>
      <c r="B2798" s="5" t="s">
        <v>6058</v>
      </c>
      <c r="C2798" s="5" t="s">
        <v>4826</v>
      </c>
      <c r="D2798" s="5" t="str">
        <f>HYPERLINK(I2798, C2798)</f>
        <v>Мочалка Ёжик МТ</v>
      </c>
      <c r="E2798" s="5" t="s">
        <v>4734</v>
      </c>
      <c r="F2798" s="11" t="s">
        <v>6166</v>
      </c>
      <c r="G2798" s="6">
        <v>2188</v>
      </c>
      <c r="H2798" t="s">
        <v>4827</v>
      </c>
      <c r="I2798" t="str">
        <f>CONCATENATE("http://opt.sauna-shops.ru/555-mochalki-lenta/",A2798,"-",H2798,".html")</f>
        <v>http://opt.sauna-shops.ru/555-mochalki-lenta/3074-mochalka-yozhik-mt.html</v>
      </c>
      <c r="J2798" s="2" t="str">
        <f t="shared" si="67"/>
        <v>http://opt.sauna-shops.ru/555-mochalki-lenta/3074-mochalka-yozhik-mt.html</v>
      </c>
      <c r="K2798" s="5"/>
    </row>
    <row r="2799" spans="1:11" x14ac:dyDescent="0.25">
      <c r="A2799" s="10">
        <v>3075</v>
      </c>
      <c r="B2799" s="5" t="s">
        <v>6058</v>
      </c>
      <c r="C2799" s="5" t="s">
        <v>4828</v>
      </c>
      <c r="D2799" s="5" t="str">
        <f>HYPERLINK(I2799, C2799)</f>
        <v>Мочалка однотонная МТ</v>
      </c>
      <c r="E2799" s="5" t="s">
        <v>4734</v>
      </c>
      <c r="F2799" s="11" t="s">
        <v>6166</v>
      </c>
      <c r="G2799" s="6">
        <v>2189</v>
      </c>
      <c r="H2799" t="s">
        <v>4829</v>
      </c>
      <c r="I2799" t="str">
        <f>CONCATENATE("http://opt.sauna-shops.ru/555-mochalki-lenta/",A2799,"-",H2799,".html")</f>
        <v>http://opt.sauna-shops.ru/555-mochalki-lenta/3075-mochalka-odnotonnaya-mt.html</v>
      </c>
      <c r="J2799" s="2" t="str">
        <f t="shared" si="67"/>
        <v>http://opt.sauna-shops.ru/555-mochalki-lenta/3075-mochalka-odnotonnaya-mt.html</v>
      </c>
      <c r="K2799" s="5"/>
    </row>
    <row r="2800" spans="1:11" x14ac:dyDescent="0.25">
      <c r="A2800" s="10">
        <v>3076</v>
      </c>
      <c r="B2800" s="5" t="s">
        <v>6058</v>
      </c>
      <c r="C2800" s="5" t="s">
        <v>4830</v>
      </c>
      <c r="D2800" s="5" t="str">
        <f>HYPERLINK(I2800, C2800)</f>
        <v>Мочалка синт. 2 сложения SLS02</v>
      </c>
      <c r="E2800" s="5" t="s">
        <v>4734</v>
      </c>
      <c r="F2800" s="11" t="s">
        <v>6095</v>
      </c>
      <c r="G2800" s="6">
        <v>2190</v>
      </c>
      <c r="H2800" t="s">
        <v>4831</v>
      </c>
      <c r="I2800" t="str">
        <f>CONCATENATE("http://opt.sauna-shops.ru/555-mochalki-lenta/",A2800,"-",H2800,".html")</f>
        <v>http://opt.sauna-shops.ru/555-mochalki-lenta/3076-mochalka-sint-2-slozheniya-sls02.html</v>
      </c>
      <c r="J2800" s="2" t="str">
        <f t="shared" si="67"/>
        <v>http://opt.sauna-shops.ru/555-mochalki-lenta/3076-mochalka-sint-2-slozheniya-sls02.html</v>
      </c>
      <c r="K2800" s="5"/>
    </row>
    <row r="2801" spans="1:11" x14ac:dyDescent="0.25">
      <c r="A2801" s="10">
        <v>3077</v>
      </c>
      <c r="B2801" s="5" t="s">
        <v>6058</v>
      </c>
      <c r="C2801" s="5" t="s">
        <v>4832</v>
      </c>
      <c r="D2801" s="5" t="str">
        <f>HYPERLINK(I2801, C2801)</f>
        <v>Мочалка Софт текс №504</v>
      </c>
      <c r="E2801" s="5" t="s">
        <v>4734</v>
      </c>
      <c r="F2801" s="11" t="s">
        <v>6250</v>
      </c>
      <c r="G2801" s="6">
        <v>2334</v>
      </c>
      <c r="H2801" t="s">
        <v>4833</v>
      </c>
      <c r="I2801" t="str">
        <f>CONCATENATE("http://opt.sauna-shops.ru/555-mochalki-lenta/",A2801,"-",H2801,".html")</f>
        <v>http://opt.sauna-shops.ru/555-mochalki-lenta/3077-mochalka-soft-teks-504.html</v>
      </c>
      <c r="J2801" s="2" t="str">
        <f t="shared" si="67"/>
        <v>http://opt.sauna-shops.ru/555-mochalki-lenta/3077-mochalka-soft-teks-504.html</v>
      </c>
      <c r="K2801" s="5"/>
    </row>
    <row r="2802" spans="1:11" x14ac:dyDescent="0.25">
      <c r="A2802" s="10">
        <v>3078</v>
      </c>
      <c r="B2802" s="5" t="s">
        <v>6058</v>
      </c>
      <c r="C2802" s="5" t="s">
        <v>4834</v>
      </c>
      <c r="D2802" s="5" t="str">
        <f>HYPERLINK(I2802, C2802)</f>
        <v>Мочалка Софт текс №520</v>
      </c>
      <c r="E2802" s="5" t="s">
        <v>4734</v>
      </c>
      <c r="F2802" s="11" t="s">
        <v>6095</v>
      </c>
      <c r="G2802" s="6">
        <v>2336</v>
      </c>
      <c r="H2802" t="s">
        <v>4835</v>
      </c>
      <c r="I2802" t="str">
        <f>CONCATENATE("http://opt.sauna-shops.ru/555-mochalki-lenta/",A2802,"-",H2802,".html")</f>
        <v>http://opt.sauna-shops.ru/555-mochalki-lenta/3078-mochalka-soft-teks-520.html</v>
      </c>
      <c r="J2802" s="2" t="str">
        <f t="shared" si="67"/>
        <v>http://opt.sauna-shops.ru/555-mochalki-lenta/3078-mochalka-soft-teks-520.html</v>
      </c>
      <c r="K2802" s="5"/>
    </row>
    <row r="2803" spans="1:11" x14ac:dyDescent="0.25">
      <c r="A2803" s="10">
        <v>3079</v>
      </c>
      <c r="B2803" s="5" t="s">
        <v>6058</v>
      </c>
      <c r="C2803" s="5" t="s">
        <v>4836</v>
      </c>
      <c r="D2803" s="5" t="str">
        <f>HYPERLINK(I2803, C2803)</f>
        <v>Мочалка Софт текс №511</v>
      </c>
      <c r="E2803" s="5" t="s">
        <v>4734</v>
      </c>
      <c r="F2803" s="11" t="s">
        <v>6160</v>
      </c>
      <c r="G2803" s="6">
        <v>2335</v>
      </c>
      <c r="H2803" t="s">
        <v>4837</v>
      </c>
      <c r="I2803" t="str">
        <f>CONCATENATE("http://opt.sauna-shops.ru/555-mochalki-lenta/",A2803,"-",H2803,".html")</f>
        <v>http://opt.sauna-shops.ru/555-mochalki-lenta/3079-mochalka-soft-teks-511.html</v>
      </c>
      <c r="J2803" s="2" t="str">
        <f t="shared" si="67"/>
        <v>http://opt.sauna-shops.ru/555-mochalki-lenta/3079-mochalka-soft-teks-511.html</v>
      </c>
      <c r="K2803" s="5"/>
    </row>
    <row r="2804" spans="1:11" x14ac:dyDescent="0.25">
      <c r="A2804" s="10">
        <v>3080</v>
      </c>
      <c r="B2804" s="5" t="s">
        <v>6058</v>
      </c>
      <c r="C2804" s="5" t="s">
        <v>4838</v>
      </c>
      <c r="D2804" s="5" t="str">
        <f>HYPERLINK(I2804, C2804)</f>
        <v>Мочалка Софт текс №502</v>
      </c>
      <c r="E2804" s="5" t="s">
        <v>4734</v>
      </c>
      <c r="F2804" s="11" t="s">
        <v>6250</v>
      </c>
      <c r="G2804" s="6">
        <v>2333</v>
      </c>
      <c r="H2804" t="s">
        <v>4839</v>
      </c>
      <c r="I2804" t="str">
        <f>CONCATENATE("http://opt.sauna-shops.ru/555-mochalki-lenta/",A2804,"-",H2804,".html")</f>
        <v>http://opt.sauna-shops.ru/555-mochalki-lenta/3080-mochalka-soft-teks-502.html</v>
      </c>
      <c r="J2804" s="2" t="str">
        <f t="shared" si="67"/>
        <v>http://opt.sauna-shops.ru/555-mochalki-lenta/3080-mochalka-soft-teks-502.html</v>
      </c>
      <c r="K2804" s="5"/>
    </row>
    <row r="2805" spans="1:11" x14ac:dyDescent="0.25">
      <c r="A2805" s="10">
        <v>3081</v>
      </c>
      <c r="B2805" s="5" t="s">
        <v>6058</v>
      </c>
      <c r="C2805" s="5" t="s">
        <v>4840</v>
      </c>
      <c r="D2805" s="5" t="str">
        <f>HYPERLINK(I2805, C2805)</f>
        <v>Мочалка М-104П</v>
      </c>
      <c r="E2805" s="5" t="s">
        <v>4734</v>
      </c>
      <c r="F2805" s="11" t="s">
        <v>6081</v>
      </c>
      <c r="G2805" s="6">
        <v>2319</v>
      </c>
      <c r="H2805" t="s">
        <v>4841</v>
      </c>
      <c r="I2805" t="str">
        <f>CONCATENATE("http://opt.sauna-shops.ru/555-mochalki-lenta/",A2805,"-",H2805,".html")</f>
        <v>http://opt.sauna-shops.ru/555-mochalki-lenta/3081-mochalka-m-104p.html</v>
      </c>
      <c r="J2805" s="2" t="str">
        <f t="shared" si="67"/>
        <v>http://opt.sauna-shops.ru/555-mochalki-lenta/3081-mochalka-m-104p.html</v>
      </c>
      <c r="K2805" s="5"/>
    </row>
    <row r="2806" spans="1:11" x14ac:dyDescent="0.25">
      <c r="A2806" s="10">
        <v>3082</v>
      </c>
      <c r="B2806" s="5" t="s">
        <v>6058</v>
      </c>
      <c r="C2806" s="5" t="s">
        <v>4842</v>
      </c>
      <c r="D2806" s="5" t="str">
        <f>HYPERLINK(I2806, C2806)</f>
        <v>Мочалка Софт текс №503</v>
      </c>
      <c r="E2806" s="5" t="s">
        <v>4734</v>
      </c>
      <c r="F2806" s="11" t="s">
        <v>6250</v>
      </c>
      <c r="G2806" s="6">
        <v>2332</v>
      </c>
      <c r="H2806" t="s">
        <v>4843</v>
      </c>
      <c r="I2806" t="str">
        <f>CONCATENATE("http://opt.sauna-shops.ru/555-mochalki-lenta/",A2806,"-",H2806,".html")</f>
        <v>http://opt.sauna-shops.ru/555-mochalki-lenta/3082-mochalka-soft-teks-503.html</v>
      </c>
      <c r="J2806" s="2" t="str">
        <f t="shared" si="67"/>
        <v>http://opt.sauna-shops.ru/555-mochalki-lenta/3082-mochalka-soft-teks-503.html</v>
      </c>
      <c r="K2806" s="5"/>
    </row>
    <row r="2807" spans="1:11" x14ac:dyDescent="0.25">
      <c r="A2807" s="10">
        <v>3083</v>
      </c>
      <c r="B2807" s="5" t="s">
        <v>6058</v>
      </c>
      <c r="C2807" s="5" t="s">
        <v>4844</v>
      </c>
      <c r="D2807" s="5" t="str">
        <f>HYPERLINK(I2807, C2807)</f>
        <v>Мочалка МPV-39</v>
      </c>
      <c r="E2807" s="5" t="s">
        <v>4734</v>
      </c>
      <c r="F2807" s="11" t="s">
        <v>6250</v>
      </c>
      <c r="G2807" s="6">
        <v>2321</v>
      </c>
      <c r="H2807" t="s">
        <v>4845</v>
      </c>
      <c r="I2807" t="str">
        <f>CONCATENATE("http://opt.sauna-shops.ru/555-mochalki-lenta/",A2807,"-",H2807,".html")</f>
        <v>http://opt.sauna-shops.ru/555-mochalki-lenta/3083-mochalka-mpv-39.html</v>
      </c>
      <c r="J2807" s="2" t="str">
        <f t="shared" si="67"/>
        <v>http://opt.sauna-shops.ru/555-mochalki-lenta/3083-mochalka-mpv-39.html</v>
      </c>
      <c r="K2807" s="5"/>
    </row>
    <row r="2808" spans="1:11" x14ac:dyDescent="0.25">
      <c r="A2808" s="10">
        <v>3084</v>
      </c>
      <c r="B2808" s="5" t="s">
        <v>6058</v>
      </c>
      <c r="C2808" s="5" t="s">
        <v>4846</v>
      </c>
      <c r="D2808" s="5" t="str">
        <f>HYPERLINK(I2808, C2808)</f>
        <v>Мочалка ММ1</v>
      </c>
      <c r="E2808" s="5" t="s">
        <v>4734</v>
      </c>
      <c r="F2808" s="11" t="s">
        <v>6082</v>
      </c>
      <c r="G2808" s="6">
        <v>2322</v>
      </c>
      <c r="H2808" t="s">
        <v>4847</v>
      </c>
      <c r="I2808" t="str">
        <f>CONCATENATE("http://opt.sauna-shops.ru/555-mochalki-lenta/",A2808,"-",H2808,".html")</f>
        <v>http://opt.sauna-shops.ru/555-mochalki-lenta/3084-mochalka-mm1.html</v>
      </c>
      <c r="J2808" s="2" t="str">
        <f t="shared" si="67"/>
        <v>http://opt.sauna-shops.ru/555-mochalki-lenta/3084-mochalka-mm1.html</v>
      </c>
      <c r="K2808" s="5"/>
    </row>
    <row r="2809" spans="1:11" x14ac:dyDescent="0.25">
      <c r="A2809" s="10">
        <v>3085</v>
      </c>
      <c r="B2809" s="5" t="s">
        <v>6058</v>
      </c>
      <c r="C2809" s="5" t="s">
        <v>4848</v>
      </c>
      <c r="D2809" s="5" t="str">
        <f>HYPERLINK(I2809, C2809)</f>
        <v>Мочалка П-113М</v>
      </c>
      <c r="E2809" s="5" t="s">
        <v>4734</v>
      </c>
      <c r="F2809" s="11" t="s">
        <v>6095</v>
      </c>
      <c r="G2809" s="6">
        <v>2323</v>
      </c>
      <c r="H2809" t="s">
        <v>4849</v>
      </c>
      <c r="I2809" t="str">
        <f>CONCATENATE("http://opt.sauna-shops.ru/555-mochalki-lenta/",A2809,"-",H2809,".html")</f>
        <v>http://opt.sauna-shops.ru/555-mochalki-lenta/3085-mochalka-p-113m.html</v>
      </c>
      <c r="J2809" s="2" t="str">
        <f t="shared" si="67"/>
        <v>http://opt.sauna-shops.ru/555-mochalki-lenta/3085-mochalka-p-113m.html</v>
      </c>
      <c r="K2809" s="5"/>
    </row>
    <row r="2810" spans="1:11" x14ac:dyDescent="0.25">
      <c r="A2810" s="10">
        <v>3086</v>
      </c>
      <c r="B2810" s="5" t="s">
        <v>6058</v>
      </c>
      <c r="C2810" s="5" t="s">
        <v>4850</v>
      </c>
      <c r="D2810" s="5" t="str">
        <f>HYPERLINK(I2810, C2810)</f>
        <v>Мочалка П115П в ассорт.</v>
      </c>
      <c r="E2810" s="5" t="s">
        <v>4734</v>
      </c>
      <c r="F2810" s="11" t="s">
        <v>6098</v>
      </c>
      <c r="G2810" s="6">
        <v>2324</v>
      </c>
      <c r="H2810" t="s">
        <v>4851</v>
      </c>
      <c r="I2810" t="str">
        <f>CONCATENATE("http://opt.sauna-shops.ru/555-mochalki-lenta/",A2810,"-",H2810,".html")</f>
        <v>http://opt.sauna-shops.ru/555-mochalki-lenta/3086-mochalka-p115p-v-assort.html</v>
      </c>
      <c r="J2810" s="2" t="str">
        <f t="shared" si="67"/>
        <v>http://opt.sauna-shops.ru/555-mochalki-lenta/3086-mochalka-p115p-v-assort.html</v>
      </c>
      <c r="K2810" s="5"/>
    </row>
    <row r="2811" spans="1:11" x14ac:dyDescent="0.25">
      <c r="A2811" s="10">
        <v>3087</v>
      </c>
      <c r="B2811" s="5" t="s">
        <v>6058</v>
      </c>
      <c r="C2811" s="5" t="s">
        <v>4852</v>
      </c>
      <c r="D2811" s="5" t="str">
        <f>HYPERLINK(I2811, C2811)</f>
        <v>Мочалка П113П</v>
      </c>
      <c r="E2811" s="5" t="s">
        <v>4734</v>
      </c>
      <c r="F2811" s="11" t="s">
        <v>6096</v>
      </c>
      <c r="G2811" s="6">
        <v>2325</v>
      </c>
      <c r="H2811" t="s">
        <v>4853</v>
      </c>
      <c r="I2811" t="str">
        <f>CONCATENATE("http://opt.sauna-shops.ru/555-mochalki-lenta/",A2811,"-",H2811,".html")</f>
        <v>http://opt.sauna-shops.ru/555-mochalki-lenta/3087-mochalka-vdp.html</v>
      </c>
      <c r="J2811" s="2" t="str">
        <f t="shared" si="67"/>
        <v>http://opt.sauna-shops.ru/555-mochalki-lenta/3087-mochalka-vdp.html</v>
      </c>
      <c r="K2811" s="5"/>
    </row>
    <row r="2812" spans="1:11" x14ac:dyDescent="0.25">
      <c r="A2812" s="10">
        <v>3088</v>
      </c>
      <c r="B2812" s="5" t="s">
        <v>6058</v>
      </c>
      <c r="C2812" s="5" t="s">
        <v>4854</v>
      </c>
      <c r="D2812" s="5" t="str">
        <f>HYPERLINK(I2812, C2812)</f>
        <v>Мочалка Софт текс №540</v>
      </c>
      <c r="E2812" s="5" t="s">
        <v>4734</v>
      </c>
      <c r="F2812" s="11" t="s">
        <v>6095</v>
      </c>
      <c r="G2812" s="6">
        <v>2337</v>
      </c>
      <c r="H2812" t="s">
        <v>4855</v>
      </c>
      <c r="I2812" t="str">
        <f>CONCATENATE("http://opt.sauna-shops.ru/555-mochalki-lenta/",A2812,"-",H2812,".html")</f>
        <v>http://opt.sauna-shops.ru/555-mochalki-lenta/3088-mochalka-soft-teks-540.html</v>
      </c>
      <c r="J2812" s="2" t="str">
        <f t="shared" si="67"/>
        <v>http://opt.sauna-shops.ru/555-mochalki-lenta/3088-mochalka-soft-teks-540.html</v>
      </c>
      <c r="K2812" s="5"/>
    </row>
    <row r="2813" spans="1:11" x14ac:dyDescent="0.25">
      <c r="A2813" s="10">
        <v>3089</v>
      </c>
      <c r="B2813" s="5" t="s">
        <v>6059</v>
      </c>
      <c r="C2813" s="5" t="s">
        <v>4856</v>
      </c>
      <c r="D2813" s="5" t="str">
        <f>HYPERLINK(I2813, C2813)</f>
        <v>Мочалка Софт текс №560</v>
      </c>
      <c r="E2813" s="5" t="s">
        <v>4734</v>
      </c>
      <c r="F2813" s="11" t="s">
        <v>6250</v>
      </c>
      <c r="G2813" s="6">
        <v>2338</v>
      </c>
      <c r="H2813" t="s">
        <v>4857</v>
      </c>
      <c r="I2813" t="str">
        <f>CONCATENATE("http://opt.sauna-shops.ru/555-mochalki-lenta/",A2813,"-",H2813,".html")</f>
        <v>http://opt.sauna-shops.ru/555-mochalki-lenta/3089-mochalka-soft-teks-560.html</v>
      </c>
      <c r="J2813" s="2" t="str">
        <f t="shared" si="67"/>
        <v>http://opt.sauna-shops.ru/555-mochalki-lenta/3089-mochalka-soft-teks-560.html</v>
      </c>
      <c r="K2813" s="5"/>
    </row>
    <row r="2814" spans="1:11" x14ac:dyDescent="0.25">
      <c r="A2814" s="10">
        <v>3090</v>
      </c>
      <c r="B2814" s="5" t="s">
        <v>6059</v>
      </c>
      <c r="C2814" s="5" t="s">
        <v>4858</v>
      </c>
      <c r="D2814" s="5" t="str">
        <f>HYPERLINK(I2814, C2814)</f>
        <v>Мочалка Луки текс махра 3 сложения (дер. ручка)</v>
      </c>
      <c r="E2814" s="5" t="s">
        <v>4734</v>
      </c>
      <c r="F2814" s="11" t="s">
        <v>6095</v>
      </c>
      <c r="G2814" s="6">
        <v>2354</v>
      </c>
      <c r="H2814" t="s">
        <v>4859</v>
      </c>
      <c r="I2814" t="str">
        <f>CONCATENATE("http://opt.sauna-shops.ru/555-mochalki-lenta/",A2814,"-",H2814,".html")</f>
        <v>http://opt.sauna-shops.ru/555-mochalki-lenta/3090-mochalka-luki-teks-makhra-3-slozheniya-der-ruchka.html</v>
      </c>
      <c r="J2814" s="2" t="str">
        <f t="shared" si="67"/>
        <v>http://opt.sauna-shops.ru/555-mochalki-lenta/3090-mochalka-luki-teks-makhra-3-slozheniya-der-ruchka.html</v>
      </c>
      <c r="K2814" s="5"/>
    </row>
    <row r="2815" spans="1:11" x14ac:dyDescent="0.25">
      <c r="A2815" s="10">
        <v>3091</v>
      </c>
      <c r="B2815" s="5" t="s">
        <v>6058</v>
      </c>
      <c r="C2815" s="5" t="s">
        <v>4860</v>
      </c>
      <c r="D2815" s="5" t="str">
        <f>HYPERLINK(I2815, C2815)</f>
        <v>Мочалка рами Луки текс (вер. ручка)</v>
      </c>
      <c r="E2815" s="5" t="s">
        <v>4734</v>
      </c>
      <c r="F2815" s="11" t="s">
        <v>6250</v>
      </c>
      <c r="G2815" s="6">
        <v>2355</v>
      </c>
      <c r="H2815" t="s">
        <v>4861</v>
      </c>
      <c r="I2815" t="str">
        <f>CONCATENATE("http://opt.sauna-shops.ru/555-mochalki-lenta/",A2815,"-",H2815,".html")</f>
        <v>http://opt.sauna-shops.ru/555-mochalki-lenta/3091-mochalka-rami-luki-teks-ver-ruchka.html</v>
      </c>
      <c r="J2815" s="2" t="str">
        <f t="shared" si="67"/>
        <v>http://opt.sauna-shops.ru/555-mochalki-lenta/3091-mochalka-rami-luki-teks-ver-ruchka.html</v>
      </c>
      <c r="K2815" s="5"/>
    </row>
    <row r="2816" spans="1:11" x14ac:dyDescent="0.25">
      <c r="A2816" s="10">
        <v>3092</v>
      </c>
      <c r="B2816" s="5" t="s">
        <v>6058</v>
      </c>
      <c r="C2816" s="5" t="s">
        <v>4862</v>
      </c>
      <c r="D2816" s="5" t="str">
        <f>HYPERLINK(I2816, C2816)</f>
        <v>Мочалка длинная (Губка) МС-2001</v>
      </c>
      <c r="E2816" s="5" t="s">
        <v>4734</v>
      </c>
      <c r="F2816" s="11" t="s">
        <v>6250</v>
      </c>
      <c r="G2816" s="6">
        <v>2476</v>
      </c>
      <c r="H2816" t="s">
        <v>4863</v>
      </c>
      <c r="I2816" t="str">
        <f>CONCATENATE("http://opt.sauna-shops.ru/555-mochalki-lenta/",A2816,"-",H2816,".html")</f>
        <v>http://opt.sauna-shops.ru/555-mochalki-lenta/3092-mochalka-dlinnaya-gubka-ms-2001.html</v>
      </c>
      <c r="J2816" s="2" t="str">
        <f t="shared" si="67"/>
        <v>http://opt.sauna-shops.ru/555-mochalki-lenta/3092-mochalka-dlinnaya-gubka-ms-2001.html</v>
      </c>
      <c r="K2816" s="5"/>
    </row>
    <row r="2817" spans="1:11" x14ac:dyDescent="0.25">
      <c r="A2817" s="10">
        <v>3093</v>
      </c>
      <c r="B2817" s="5" t="s">
        <v>6058</v>
      </c>
      <c r="C2817" s="5" t="s">
        <v>4864</v>
      </c>
      <c r="D2817" s="5" t="str">
        <f>HYPERLINK(I2817, C2817)</f>
        <v>Мочалка косичка букле Я293028</v>
      </c>
      <c r="E2817" s="5" t="s">
        <v>4734</v>
      </c>
      <c r="F2817" s="11" t="s">
        <v>6250</v>
      </c>
      <c r="G2817" s="6">
        <v>2480</v>
      </c>
      <c r="H2817" t="s">
        <v>4865</v>
      </c>
      <c r="I2817" t="str">
        <f>CONCATENATE("http://opt.sauna-shops.ru/555-mochalki-lenta/",A2817,"-",H2817,".html")</f>
        <v>http://opt.sauna-shops.ru/555-mochalki-lenta/3093-mochalka-kosichka-bukle-ya293028.html</v>
      </c>
      <c r="J2817" s="2" t="str">
        <f t="shared" si="67"/>
        <v>http://opt.sauna-shops.ru/555-mochalki-lenta/3093-mochalka-kosichka-bukle-ya293028.html</v>
      </c>
      <c r="K2817" s="5"/>
    </row>
    <row r="2818" spans="1:11" x14ac:dyDescent="0.25">
      <c r="A2818" s="10">
        <v>3094</v>
      </c>
      <c r="B2818" s="5" t="s">
        <v>6058</v>
      </c>
      <c r="C2818" s="5" t="s">
        <v>4866</v>
      </c>
      <c r="D2818" s="5" t="str">
        <f>HYPERLINK(I2818, C2818)</f>
        <v>Мочалка М103П</v>
      </c>
      <c r="E2818" s="5" t="s">
        <v>4734</v>
      </c>
      <c r="F2818" s="11" t="s">
        <v>6098</v>
      </c>
      <c r="G2818" s="6">
        <v>2481</v>
      </c>
      <c r="H2818" t="s">
        <v>4867</v>
      </c>
      <c r="I2818" t="str">
        <f>CONCATENATE("http://opt.sauna-shops.ru/555-mochalki-lenta/",A2818,"-",H2818,".html")</f>
        <v>http://opt.sauna-shops.ru/555-mochalki-lenta/3094-mochalka-m103p.html</v>
      </c>
      <c r="J2818" s="2" t="str">
        <f t="shared" si="67"/>
        <v>http://opt.sauna-shops.ru/555-mochalki-lenta/3094-mochalka-m103p.html</v>
      </c>
      <c r="K2818" s="5"/>
    </row>
    <row r="2819" spans="1:11" x14ac:dyDescent="0.25">
      <c r="A2819" s="10">
        <v>3095</v>
      </c>
      <c r="B2819" s="5" t="s">
        <v>6058</v>
      </c>
      <c r="C2819" s="5" t="s">
        <v>4868</v>
      </c>
      <c r="D2819" s="5" t="str">
        <f>HYPERLINK(I2819, C2819)</f>
        <v>Мочалка натур. цветная махра клетка (пемза) LJ 2037</v>
      </c>
      <c r="E2819" s="5" t="s">
        <v>4734</v>
      </c>
      <c r="F2819" s="11" t="s">
        <v>6096</v>
      </c>
      <c r="G2819" s="6">
        <v>2482</v>
      </c>
      <c r="H2819" t="s">
        <v>4869</v>
      </c>
      <c r="I2819" t="str">
        <f>CONCATENATE("http://opt.sauna-shops.ru/555-mochalki-lenta/",A2819,"-",H2819,".html")</f>
        <v>http://opt.sauna-shops.ru/555-mochalki-lenta/3095-mochalka-natur-cvetnaya-makhra-kletka-pemza-lj-2037.html</v>
      </c>
      <c r="J2819" s="2" t="str">
        <f t="shared" si="67"/>
        <v>http://opt.sauna-shops.ru/555-mochalki-lenta/3095-mochalka-natur-cvetnaya-makhra-kletka-pemza-lj-2037.html</v>
      </c>
      <c r="K2819" s="5"/>
    </row>
    <row r="2820" spans="1:11" x14ac:dyDescent="0.25">
      <c r="A2820" s="10">
        <v>3096</v>
      </c>
      <c r="B2820" s="5" t="s">
        <v>6058</v>
      </c>
      <c r="C2820" s="5" t="s">
        <v>4870</v>
      </c>
      <c r="D2820" s="5" t="str">
        <f>HYPERLINK(I2820, C2820)</f>
        <v>Мочалка  Morning Star (махра черная) LJ-1008-1</v>
      </c>
      <c r="E2820" s="5" t="s">
        <v>4734</v>
      </c>
      <c r="F2820" s="11" t="s">
        <v>6095</v>
      </c>
      <c r="G2820" s="6">
        <v>2576</v>
      </c>
      <c r="H2820" t="s">
        <v>4871</v>
      </c>
      <c r="I2820" t="str">
        <f>CONCATENATE("http://opt.sauna-shops.ru/555-mochalki-lenta/",A2820,"-",H2820,".html")</f>
        <v>http://opt.sauna-shops.ru/555-mochalki-lenta/3096-mochalka-morning-star-makhra-chernaya-lj-1008-1.html</v>
      </c>
      <c r="J2820" s="2" t="str">
        <f t="shared" si="67"/>
        <v>http://opt.sauna-shops.ru/555-mochalki-lenta/3096-mochalka-morning-star-makhra-chernaya-lj-1008-1.html</v>
      </c>
      <c r="K2820" s="5"/>
    </row>
    <row r="2821" spans="1:11" x14ac:dyDescent="0.25">
      <c r="A2821" s="10">
        <v>3097</v>
      </c>
      <c r="B2821" s="5" t="s">
        <v>6058</v>
      </c>
      <c r="C2821" s="5" t="s">
        <v>4872</v>
      </c>
      <c r="D2821" s="5" t="str">
        <f>HYPERLINK(I2821, C2821)</f>
        <v>Мочалка  Morninig star (черные круги) LJ-2047</v>
      </c>
      <c r="E2821" s="5" t="s">
        <v>4734</v>
      </c>
      <c r="F2821" s="11" t="s">
        <v>6095</v>
      </c>
      <c r="G2821" s="6">
        <v>2577</v>
      </c>
      <c r="H2821" t="s">
        <v>4873</v>
      </c>
      <c r="I2821" t="str">
        <f>CONCATENATE("http://opt.sauna-shops.ru/555-mochalki-lenta/",A2821,"-",H2821,".html")</f>
        <v>http://opt.sauna-shops.ru/555-mochalki-lenta/3097-mochalka-morninig-star-chernye-krugi-lj-2047.html</v>
      </c>
      <c r="J2821" s="2" t="str">
        <f t="shared" si="67"/>
        <v>http://opt.sauna-shops.ru/555-mochalki-lenta/3097-mochalka-morninig-star-chernye-krugi-lj-2047.html</v>
      </c>
      <c r="K2821" s="5"/>
    </row>
    <row r="2822" spans="1:11" x14ac:dyDescent="0.25">
      <c r="A2822" s="10">
        <v>3098</v>
      </c>
      <c r="B2822" s="5" t="s">
        <v>6058</v>
      </c>
      <c r="C2822" s="5" t="s">
        <v>4874</v>
      </c>
      <c r="D2822" s="5" t="str">
        <f>HYPERLINK(I2822, C2822)</f>
        <v>Мочалка косичка Мари текс 211</v>
      </c>
      <c r="E2822" s="5" t="s">
        <v>4734</v>
      </c>
      <c r="F2822" s="11" t="s">
        <v>6160</v>
      </c>
      <c r="G2822" s="6">
        <v>2584</v>
      </c>
      <c r="H2822" t="s">
        <v>4875</v>
      </c>
      <c r="I2822" t="str">
        <f>CONCATENATE("http://opt.sauna-shops.ru/555-mochalki-lenta/",A2822,"-",H2822,".html")</f>
        <v>http://opt.sauna-shops.ru/555-mochalki-lenta/3098-mochalka-kosichka-mari-teks-211.html</v>
      </c>
      <c r="J2822" s="2" t="str">
        <f t="shared" si="67"/>
        <v>http://opt.sauna-shops.ru/555-mochalki-lenta/3098-mochalka-kosichka-mari-teks-211.html</v>
      </c>
      <c r="K2822" s="5"/>
    </row>
    <row r="2823" spans="1:11" x14ac:dyDescent="0.25">
      <c r="A2823" s="10">
        <v>3099</v>
      </c>
      <c r="B2823" s="5" t="s">
        <v>6058</v>
      </c>
      <c r="C2823" s="5" t="s">
        <v>4876</v>
      </c>
      <c r="D2823" s="5" t="str">
        <f>HYPERLINK(I2823, C2823)</f>
        <v>Мочалка косичка радужная мал.</v>
      </c>
      <c r="E2823" s="5" t="s">
        <v>4734</v>
      </c>
      <c r="F2823" s="11" t="s">
        <v>6192</v>
      </c>
      <c r="G2823" s="6">
        <v>2588</v>
      </c>
      <c r="H2823" t="s">
        <v>4877</v>
      </c>
      <c r="I2823" t="str">
        <f>CONCATENATE("http://opt.sauna-shops.ru/555-mochalki-lenta/",A2823,"-",H2823,".html")</f>
        <v>http://opt.sauna-shops.ru/555-mochalki-lenta/3099-mochalka-kosichka-raduzhnaya-mal.html</v>
      </c>
      <c r="J2823" s="2" t="str">
        <f t="shared" si="67"/>
        <v>http://opt.sauna-shops.ru/555-mochalki-lenta/3099-mochalka-kosichka-raduzhnaya-mal.html</v>
      </c>
      <c r="K2823" s="5"/>
    </row>
    <row r="2824" spans="1:11" x14ac:dyDescent="0.25">
      <c r="A2824" s="10">
        <v>3100</v>
      </c>
      <c r="B2824" s="5" t="s">
        <v>6058</v>
      </c>
      <c r="C2824" s="5" t="s">
        <v>4878</v>
      </c>
      <c r="D2824" s="5" t="str">
        <f>HYPERLINK(I2824, C2824)</f>
        <v>Мочалка Медиа Текс скраб в 1 слож.</v>
      </c>
      <c r="E2824" s="5" t="s">
        <v>4734</v>
      </c>
      <c r="F2824" s="11" t="s">
        <v>6250</v>
      </c>
      <c r="G2824" s="6">
        <v>2589</v>
      </c>
      <c r="H2824" t="s">
        <v>4879</v>
      </c>
      <c r="I2824" t="str">
        <f>CONCATENATE("http://opt.sauna-shops.ru/555-mochalki-lenta/",A2824,"-",H2824,".html")</f>
        <v>http://opt.sauna-shops.ru/555-mochalki-lenta/3100-mochalka-media-teks-skrab-v-1-slozh.html</v>
      </c>
      <c r="J2824" s="2" t="str">
        <f t="shared" ref="J2824:J2853" si="68">HYPERLINK(I2824)</f>
        <v>http://opt.sauna-shops.ru/555-mochalki-lenta/3100-mochalka-media-teks-skrab-v-1-slozh.html</v>
      </c>
      <c r="K2824" s="5"/>
    </row>
    <row r="2825" spans="1:11" x14ac:dyDescent="0.25">
      <c r="A2825" s="10">
        <v>3101</v>
      </c>
      <c r="B2825" s="5" t="s">
        <v>6058</v>
      </c>
      <c r="C2825" s="5" t="s">
        <v>4880</v>
      </c>
      <c r="D2825" s="5" t="str">
        <f>HYPERLINK(I2825, C2825)</f>
        <v>Мочалка японкая с поролоном длинная</v>
      </c>
      <c r="E2825" s="5" t="s">
        <v>4734</v>
      </c>
      <c r="F2825" s="11" t="s">
        <v>6166</v>
      </c>
      <c r="G2825" s="6">
        <v>2590</v>
      </c>
      <c r="H2825" t="s">
        <v>4881</v>
      </c>
      <c r="I2825" t="str">
        <f>CONCATENATE("http://opt.sauna-shops.ru/555-mochalki-lenta/",A2825,"-",H2825,".html")</f>
        <v>http://opt.sauna-shops.ru/555-mochalki-lenta/3101-mochalka-yaponkaya-s-porolonom-dlinnaya.html</v>
      </c>
      <c r="J2825" s="2" t="str">
        <f t="shared" si="68"/>
        <v>http://opt.sauna-shops.ru/555-mochalki-lenta/3101-mochalka-yaponkaya-s-porolonom-dlinnaya.html</v>
      </c>
      <c r="K2825" s="5"/>
    </row>
    <row r="2826" spans="1:11" x14ac:dyDescent="0.25">
      <c r="A2826" s="10">
        <v>3102</v>
      </c>
      <c r="B2826" s="5" t="s">
        <v>6058</v>
      </c>
      <c r="C2826" s="5" t="s">
        <v>4882</v>
      </c>
      <c r="D2826" s="5" t="str">
        <f>HYPERLINK(I2826, C2826)</f>
        <v>Мочалка японская длин. с пласт. ручками</v>
      </c>
      <c r="E2826" s="5" t="s">
        <v>4734</v>
      </c>
      <c r="F2826" s="11" t="s">
        <v>6095</v>
      </c>
      <c r="G2826" s="6">
        <v>2592</v>
      </c>
      <c r="H2826" t="s">
        <v>4883</v>
      </c>
      <c r="I2826" t="str">
        <f>CONCATENATE("http://opt.sauna-shops.ru/555-mochalki-lenta/",A2826,"-",H2826,".html")</f>
        <v>http://opt.sauna-shops.ru/555-mochalki-lenta/3102-mochalka-yaponskaya-dlin-s-plast-ruchkami.html</v>
      </c>
      <c r="J2826" s="2" t="str">
        <f t="shared" si="68"/>
        <v>http://opt.sauna-shops.ru/555-mochalki-lenta/3102-mochalka-yaponskaya-dlin-s-plast-ruchkami.html</v>
      </c>
      <c r="K2826" s="5"/>
    </row>
    <row r="2827" spans="1:11" x14ac:dyDescent="0.25">
      <c r="A2827" s="10">
        <v>3103</v>
      </c>
      <c r="B2827" s="5" t="s">
        <v>6058</v>
      </c>
      <c r="C2827" s="5" t="s">
        <v>4884</v>
      </c>
      <c r="D2827" s="5" t="str">
        <f>HYPERLINK(I2827, C2827)</f>
        <v>Мочалка Мой До Дыр" скраб П-103П"</v>
      </c>
      <c r="E2827" s="5" t="s">
        <v>4734</v>
      </c>
      <c r="F2827" s="11" t="s">
        <v>6098</v>
      </c>
      <c r="G2827" s="6">
        <v>2651</v>
      </c>
      <c r="H2827" t="s">
        <v>4885</v>
      </c>
      <c r="I2827" t="str">
        <f>CONCATENATE("http://opt.sauna-shops.ru/555-mochalki-lenta/",A2827,"-",H2827,".html")</f>
        <v>http://opt.sauna-shops.ru/555-mochalki-lenta/3103-mochalka-moj-do-dyr-skrab-p-103p.html</v>
      </c>
      <c r="J2827" s="2" t="str">
        <f t="shared" si="68"/>
        <v>http://opt.sauna-shops.ru/555-mochalki-lenta/3103-mochalka-moj-do-dyr-skrab-p-103p.html</v>
      </c>
      <c r="K2827" s="5"/>
    </row>
    <row r="2828" spans="1:11" x14ac:dyDescent="0.25">
      <c r="A2828" s="10">
        <v>3104</v>
      </c>
      <c r="B2828" s="5" t="s">
        <v>6058</v>
      </c>
      <c r="C2828" s="5" t="s">
        <v>4886</v>
      </c>
      <c r="D2828" s="5" t="str">
        <f>HYPERLINK(I2828, C2828)</f>
        <v>Мочалка Мой До Дыр cизаль 3-го сложения с махрой С-104</v>
      </c>
      <c r="E2828" s="5" t="s">
        <v>4734</v>
      </c>
      <c r="F2828" s="11" t="s">
        <v>6081</v>
      </c>
      <c r="G2828" s="6">
        <v>2654</v>
      </c>
      <c r="H2828" t="s">
        <v>4887</v>
      </c>
      <c r="I2828" t="str">
        <f>CONCATENATE("http://opt.sauna-shops.ru/555-mochalki-lenta/",A2828,"-",H2828,".html")</f>
        <v>http://opt.sauna-shops.ru/555-mochalki-lenta/3104-mochalka-moj-do-dyr-cizal-3-go-slozheniya-s-makhroj-s-104.html</v>
      </c>
      <c r="J2828" s="2" t="str">
        <f t="shared" si="68"/>
        <v>http://opt.sauna-shops.ru/555-mochalki-lenta/3104-mochalka-moj-do-dyr-cizal-3-go-slozheniya-s-makhroj-s-104.html</v>
      </c>
      <c r="K2828" s="5"/>
    </row>
    <row r="2829" spans="1:11" x14ac:dyDescent="0.25">
      <c r="A2829" s="10">
        <v>3105</v>
      </c>
      <c r="B2829" s="5" t="s">
        <v>6059</v>
      </c>
      <c r="C2829" s="5" t="s">
        <v>4888</v>
      </c>
      <c r="D2829" s="5" t="str">
        <f>HYPERLINK(I2829, C2829)</f>
        <v>Мочалка Мой До Дыр сизаль 3-го сложения с махрой С-104</v>
      </c>
      <c r="E2829" s="5" t="s">
        <v>4734</v>
      </c>
      <c r="F2829" s="11" t="s">
        <v>6250</v>
      </c>
      <c r="G2829" s="6">
        <v>2655</v>
      </c>
      <c r="H2829" t="s">
        <v>4889</v>
      </c>
      <c r="I2829" t="str">
        <f>CONCATENATE("http://opt.sauna-shops.ru/555-mochalki-lenta/",A2829,"-",H2829,".html")</f>
        <v>http://opt.sauna-shops.ru/555-mochalki-lenta/3105-mochalka-moj-do-dyr-sizal-3-go-slozheniya-s-makhroj-s-104.html</v>
      </c>
      <c r="J2829" s="2" t="str">
        <f t="shared" si="68"/>
        <v>http://opt.sauna-shops.ru/555-mochalki-lenta/3105-mochalka-moj-do-dyr-sizal-3-go-slozheniya-s-makhroj-s-104.html</v>
      </c>
      <c r="K2829" s="5"/>
    </row>
    <row r="2830" spans="1:11" x14ac:dyDescent="0.25">
      <c r="A2830" s="10">
        <v>3106</v>
      </c>
      <c r="B2830" s="5" t="s">
        <v>6058</v>
      </c>
      <c r="C2830" s="5" t="s">
        <v>4890</v>
      </c>
      <c r="D2830" s="5" t="str">
        <f>HYPERLINK(I2830, C2830)</f>
        <v>Мочалка Мой До Дыр П117П</v>
      </c>
      <c r="E2830" s="5" t="s">
        <v>4734</v>
      </c>
      <c r="F2830" s="11" t="s">
        <v>6096</v>
      </c>
      <c r="G2830" s="6">
        <v>2714</v>
      </c>
      <c r="H2830" t="s">
        <v>4891</v>
      </c>
      <c r="I2830" t="str">
        <f>CONCATENATE("http://opt.sauna-shops.ru/555-mochalki-lenta/",A2830,"-",H2830,".html")</f>
        <v>http://opt.sauna-shops.ru/555-mochalki-lenta/3106-mochalka-moj-do-dyr-p117p.html</v>
      </c>
      <c r="J2830" s="2" t="str">
        <f t="shared" si="68"/>
        <v>http://opt.sauna-shops.ru/555-mochalki-lenta/3106-mochalka-moj-do-dyr-p117p.html</v>
      </c>
      <c r="K2830" s="5"/>
    </row>
    <row r="2831" spans="1:11" x14ac:dyDescent="0.25">
      <c r="A2831" s="10">
        <v>3107</v>
      </c>
      <c r="B2831" s="5" t="s">
        <v>6058</v>
      </c>
      <c r="C2831" s="5" t="s">
        <v>4892</v>
      </c>
      <c r="D2831" s="5" t="str">
        <f>HYPERLINK(I2831, C2831)</f>
        <v>Мочалка с поролоном П118П</v>
      </c>
      <c r="E2831" s="5" t="s">
        <v>4734</v>
      </c>
      <c r="F2831" s="11" t="s">
        <v>6098</v>
      </c>
      <c r="G2831" s="6">
        <v>3200</v>
      </c>
      <c r="H2831" t="s">
        <v>4893</v>
      </c>
      <c r="I2831" t="str">
        <f>CONCATENATE("http://opt.sauna-shops.ru/555-mochalki-lenta/",A2831,"-",H2831,".html")</f>
        <v>http://opt.sauna-shops.ru/555-mochalki-lenta/3107-mochalka-s-porolonom-p118p.html</v>
      </c>
      <c r="J2831" s="2" t="str">
        <f t="shared" si="68"/>
        <v>http://opt.sauna-shops.ru/555-mochalki-lenta/3107-mochalka-s-porolonom-p118p.html</v>
      </c>
      <c r="K2831" s="5"/>
    </row>
    <row r="2832" spans="1:11" x14ac:dyDescent="0.25">
      <c r="A2832" s="10">
        <v>3108</v>
      </c>
      <c r="B2832" s="5" t="s">
        <v>6058</v>
      </c>
      <c r="C2832" s="5" t="s">
        <v>4894</v>
      </c>
      <c r="D2832" s="5" t="str">
        <f>HYPERLINK(I2832, C2832)</f>
        <v>Мочалка-скраб Гармония НСС 0830А чёрная узкая</v>
      </c>
      <c r="E2832" s="5" t="s">
        <v>4734</v>
      </c>
      <c r="F2832" s="11" t="s">
        <v>6250</v>
      </c>
      <c r="G2832" s="6">
        <v>3297</v>
      </c>
      <c r="H2832" t="s">
        <v>4895</v>
      </c>
      <c r="I2832" t="str">
        <f>CONCATENATE("http://opt.sauna-shops.ru/555-mochalki-lenta/",A2832,"-",H2832,".html")</f>
        <v>http://opt.sauna-shops.ru/555-mochalki-lenta/3108-mochalka-skrab-garmoniya-nss-0830a-chyornaya-uzkaya.html</v>
      </c>
      <c r="J2832" s="2" t="str">
        <f t="shared" si="68"/>
        <v>http://opt.sauna-shops.ru/555-mochalki-lenta/3108-mochalka-skrab-garmoniya-nss-0830a-chyornaya-uzkaya.html</v>
      </c>
      <c r="K2832" s="5"/>
    </row>
    <row r="2833" spans="1:11" x14ac:dyDescent="0.25">
      <c r="A2833" s="10">
        <v>3109</v>
      </c>
      <c r="B2833" s="5" t="s">
        <v>6058</v>
      </c>
      <c r="C2833" s="5" t="s">
        <v>4896</v>
      </c>
      <c r="D2833" s="5" t="str">
        <f>HYPERLINK(I2833, C2833)</f>
        <v>Мочалка Мойдодыр" П-116"</v>
      </c>
      <c r="E2833" s="5" t="s">
        <v>4734</v>
      </c>
      <c r="F2833" s="11" t="s">
        <v>6098</v>
      </c>
      <c r="G2833" s="6">
        <v>3351</v>
      </c>
      <c r="H2833" t="s">
        <v>4897</v>
      </c>
      <c r="I2833" t="str">
        <f>CONCATENATE("http://opt.sauna-shops.ru/555-mochalki-lenta/",A2833,"-",H2833,".html")</f>
        <v>http://opt.sauna-shops.ru/555-mochalki-lenta/3109-mochalka-mojdodyr-p-116.html</v>
      </c>
      <c r="J2833" s="2" t="str">
        <f t="shared" si="68"/>
        <v>http://opt.sauna-shops.ru/555-mochalki-lenta/3109-mochalka-mojdodyr-p-116.html</v>
      </c>
      <c r="K2833" s="5"/>
    </row>
    <row r="2834" spans="1:11" x14ac:dyDescent="0.25">
      <c r="A2834" s="10">
        <v>3110</v>
      </c>
      <c r="B2834" s="5" t="s">
        <v>6058</v>
      </c>
      <c r="C2834" s="5" t="s">
        <v>4898</v>
      </c>
      <c r="D2834" s="5" t="str">
        <f>HYPERLINK(I2834, C2834)</f>
        <v>Мочалка полосатая с поролоном Мари текс №082</v>
      </c>
      <c r="E2834" s="5" t="s">
        <v>4734</v>
      </c>
      <c r="F2834" s="11" t="s">
        <v>6096</v>
      </c>
      <c r="G2834" s="6">
        <v>3353</v>
      </c>
      <c r="H2834" t="s">
        <v>4899</v>
      </c>
      <c r="I2834" t="str">
        <f>CONCATENATE("http://opt.sauna-shops.ru/555-mochalki-lenta/",A2834,"-",H2834,".html")</f>
        <v>http://opt.sauna-shops.ru/555-mochalki-lenta/3110-mochalka-polosataya-s-porolonom-mari-teks-082.html</v>
      </c>
      <c r="J2834" s="2" t="str">
        <f t="shared" si="68"/>
        <v>http://opt.sauna-shops.ru/555-mochalki-lenta/3110-mochalka-polosataya-s-porolonom-mari-teks-082.html</v>
      </c>
      <c r="K2834" s="5"/>
    </row>
    <row r="2835" spans="1:11" x14ac:dyDescent="0.25">
      <c r="A2835" s="10">
        <v>3111</v>
      </c>
      <c r="B2835" s="5" t="s">
        <v>6058</v>
      </c>
      <c r="C2835" s="5" t="s">
        <v>4900</v>
      </c>
      <c r="D2835" s="5" t="str">
        <f>HYPERLINK(I2835, C2835)</f>
        <v>Мочалка-скраб Мойдодыр" П-103-2"</v>
      </c>
      <c r="E2835" s="5" t="s">
        <v>4734</v>
      </c>
      <c r="F2835" s="11" t="s">
        <v>6096</v>
      </c>
      <c r="G2835" s="6">
        <v>3355</v>
      </c>
      <c r="H2835" t="s">
        <v>4901</v>
      </c>
      <c r="I2835" t="str">
        <f>CONCATENATE("http://opt.sauna-shops.ru/555-mochalki-lenta/",A2835,"-",H2835,".html")</f>
        <v>http://opt.sauna-shops.ru/555-mochalki-lenta/3111-mochalka-skrab-mojdodyr-p-103-2.html</v>
      </c>
      <c r="J2835" s="2" t="str">
        <f t="shared" si="68"/>
        <v>http://opt.sauna-shops.ru/555-mochalki-lenta/3111-mochalka-skrab-mojdodyr-p-103-2.html</v>
      </c>
      <c r="K2835" s="5"/>
    </row>
    <row r="2836" spans="1:11" x14ac:dyDescent="0.25">
      <c r="A2836" s="10">
        <v>3112</v>
      </c>
      <c r="B2836" s="5" t="s">
        <v>6059</v>
      </c>
      <c r="C2836" s="5" t="s">
        <v>4902</v>
      </c>
      <c r="D2836" s="5" t="str">
        <f>HYPERLINK(I2836, C2836)</f>
        <v>Мочалка-скраб Гармония" НСС-0830А"</v>
      </c>
      <c r="E2836" s="5" t="s">
        <v>4734</v>
      </c>
      <c r="F2836" s="11" t="s">
        <v>6250</v>
      </c>
      <c r="G2836" s="6">
        <v>3356</v>
      </c>
      <c r="H2836" t="s">
        <v>4903</v>
      </c>
      <c r="I2836" t="str">
        <f>CONCATENATE("http://opt.sauna-shops.ru/555-mochalki-lenta/",A2836,"-",H2836,".html")</f>
        <v>http://opt.sauna-shops.ru/555-mochalki-lenta/3112-mochalka-skrab-garmoniya-nss-0830a.html</v>
      </c>
      <c r="J2836" s="2" t="str">
        <f t="shared" si="68"/>
        <v>http://opt.sauna-shops.ru/555-mochalki-lenta/3112-mochalka-skrab-garmoniya-nss-0830a.html</v>
      </c>
      <c r="K2836" s="5"/>
    </row>
    <row r="2837" spans="1:11" x14ac:dyDescent="0.25">
      <c r="A2837" s="10">
        <v>3113</v>
      </c>
      <c r="B2837" s="5" t="s">
        <v>6058</v>
      </c>
      <c r="C2837" s="5" t="s">
        <v>4904</v>
      </c>
      <c r="D2837" s="5" t="str">
        <f>HYPERLINK(I2837, C2837)</f>
        <v>Мочалка Лётная" банная (жесткая) в упак."</v>
      </c>
      <c r="E2837" s="5" t="s">
        <v>4734</v>
      </c>
      <c r="F2837" s="11" t="s">
        <v>6098</v>
      </c>
      <c r="G2837" s="6">
        <v>3485</v>
      </c>
      <c r="H2837" t="s">
        <v>4905</v>
      </c>
      <c r="I2837" t="str">
        <f>CONCATENATE("http://opt.sauna-shops.ru/555-mochalki-lenta/",A2837,"-",H2837,".html")</f>
        <v>http://opt.sauna-shops.ru/555-mochalki-lenta/3113-mochalka-lyotnaya-bannaya-zhestkaya-v-upak.html</v>
      </c>
      <c r="J2837" s="2" t="str">
        <f t="shared" si="68"/>
        <v>http://opt.sauna-shops.ru/555-mochalki-lenta/3113-mochalka-lyotnaya-bannaya-zhestkaya-v-upak.html</v>
      </c>
      <c r="K2837" s="5"/>
    </row>
    <row r="2838" spans="1:11" x14ac:dyDescent="0.25">
      <c r="A2838" s="10">
        <v>3114</v>
      </c>
      <c r="B2838" s="5" t="s">
        <v>6058</v>
      </c>
      <c r="C2838" s="5" t="s">
        <v>4906</v>
      </c>
      <c r="D2838" s="5" t="str">
        <f>HYPERLINK(I2838, C2838)</f>
        <v>Мочалка Мойдодыр П119П</v>
      </c>
      <c r="E2838" s="5" t="s">
        <v>4734</v>
      </c>
      <c r="F2838" s="11" t="s">
        <v>6098</v>
      </c>
      <c r="G2838" s="6">
        <v>3488</v>
      </c>
      <c r="H2838" t="s">
        <v>4907</v>
      </c>
      <c r="I2838" t="str">
        <f>CONCATENATE("http://opt.sauna-shops.ru/555-mochalki-lenta/",A2838,"-",H2838,".html")</f>
        <v>http://opt.sauna-shops.ru/555-mochalki-lenta/3114-mochalka-mojdodyr-p119p.html</v>
      </c>
      <c r="J2838" s="2" t="str">
        <f t="shared" si="68"/>
        <v>http://opt.sauna-shops.ru/555-mochalki-lenta/3114-mochalka-mojdodyr-p119p.html</v>
      </c>
      <c r="K2838" s="5"/>
    </row>
    <row r="2839" spans="1:11" x14ac:dyDescent="0.25">
      <c r="A2839" s="10">
        <v>3115</v>
      </c>
      <c r="B2839" s="5" t="s">
        <v>6058</v>
      </c>
      <c r="C2839" s="5" t="s">
        <v>4908</v>
      </c>
      <c r="D2839" s="5" t="str">
        <f>HYPERLINK(I2839, C2839)</f>
        <v>Мочалка для широкой спины Шею намылю""</v>
      </c>
      <c r="E2839" s="5" t="s">
        <v>4734</v>
      </c>
      <c r="F2839" s="11" t="s">
        <v>6166</v>
      </c>
      <c r="G2839" s="6">
        <v>3723</v>
      </c>
      <c r="H2839" t="s">
        <v>4909</v>
      </c>
      <c r="I2839" t="str">
        <f>CONCATENATE("http://opt.sauna-shops.ru/555-mochalki-lenta/",A2839,"-",H2839,".html")</f>
        <v>http://opt.sauna-shops.ru/555-mochalki-lenta/3115-mochalka-dlya-shirokoj-spiny-sheyu-namylyu.html</v>
      </c>
      <c r="J2839" s="2" t="str">
        <f t="shared" si="68"/>
        <v>http://opt.sauna-shops.ru/555-mochalki-lenta/3115-mochalka-dlya-shirokoj-spiny-sheyu-namylyu.html</v>
      </c>
      <c r="K2839" s="5"/>
    </row>
    <row r="2840" spans="1:11" x14ac:dyDescent="0.25">
      <c r="A2840" s="10">
        <v>3116</v>
      </c>
      <c r="B2840" s="5" t="s">
        <v>6058</v>
      </c>
      <c r="C2840" s="5" t="s">
        <v>4910</v>
      </c>
      <c r="D2840" s="5" t="str">
        <f>HYPERLINK(I2840, C2840)</f>
        <v>Мочалка ШАХТЕРСКАЯ  Состав поролон, полиэстер, капрон</v>
      </c>
      <c r="E2840" s="5" t="s">
        <v>4734</v>
      </c>
      <c r="F2840" s="11" t="s">
        <v>6098</v>
      </c>
      <c r="G2840" s="6">
        <v>3826</v>
      </c>
      <c r="H2840" t="s">
        <v>4911</v>
      </c>
      <c r="I2840" t="str">
        <f>CONCATENATE("http://opt.sauna-shops.ru/555-mochalki-lenta/",A2840,"-",H2840,".html")</f>
        <v>http://opt.sauna-shops.ru/555-mochalki-lenta/3116-mochalka-shakhterskaya-sostav-porolon-poliester-kapron.html</v>
      </c>
      <c r="J2840" s="2" t="str">
        <f t="shared" si="68"/>
        <v>http://opt.sauna-shops.ru/555-mochalki-lenta/3116-mochalka-shakhterskaya-sostav-porolon-poliester-kapron.html</v>
      </c>
      <c r="K2840" s="5"/>
    </row>
    <row r="2841" spans="1:11" x14ac:dyDescent="0.25">
      <c r="A2841" s="10">
        <v>3117</v>
      </c>
      <c r="B2841" s="5" t="s">
        <v>6058</v>
      </c>
      <c r="C2841" s="5" t="s">
        <v>4912</v>
      </c>
      <c r="D2841" s="5" t="str">
        <f>HYPERLINK(I2841, C2841)</f>
        <v>Мочалка Мари текс (круги) с пемзой № 0130А</v>
      </c>
      <c r="E2841" s="5" t="s">
        <v>4734</v>
      </c>
      <c r="F2841" s="11" t="s">
        <v>6096</v>
      </c>
      <c r="G2841" s="6">
        <v>3828</v>
      </c>
      <c r="H2841" t="s">
        <v>4913</v>
      </c>
      <c r="I2841" t="str">
        <f>CONCATENATE("http://opt.sauna-shops.ru/555-mochalki-lenta/",A2841,"-",H2841,".html")</f>
        <v>http://opt.sauna-shops.ru/555-mochalki-lenta/3117-mochalka-mari-teks-krugi-s-pemzoj-0130a.html</v>
      </c>
      <c r="J2841" s="2" t="str">
        <f t="shared" si="68"/>
        <v>http://opt.sauna-shops.ru/555-mochalki-lenta/3117-mochalka-mari-teks-krugi-s-pemzoj-0130a.html</v>
      </c>
      <c r="K2841" s="5"/>
    </row>
    <row r="2842" spans="1:11" x14ac:dyDescent="0.25">
      <c r="A2842" s="10">
        <v>3118</v>
      </c>
      <c r="B2842" s="5" t="s">
        <v>6058</v>
      </c>
      <c r="C2842" s="5" t="s">
        <v>4914</v>
      </c>
      <c r="D2842" s="5" t="str">
        <f>HYPERLINK(I2842, C2842)</f>
        <v>Мочалка 555 ( НЬЮ) 2-х сор. синтетика + каучук</v>
      </c>
      <c r="E2842" s="5" t="s">
        <v>4734</v>
      </c>
      <c r="F2842" s="11" t="s">
        <v>6166</v>
      </c>
      <c r="G2842" s="6">
        <v>3830</v>
      </c>
      <c r="H2842" t="s">
        <v>4915</v>
      </c>
      <c r="I2842" t="str">
        <f>CONCATENATE("http://opt.sauna-shops.ru/555-mochalki-lenta/",A2842,"-",H2842,".html")</f>
        <v>http://opt.sauna-shops.ru/555-mochalki-lenta/3118-mochalka-555-nyu-2-kh-sor-sintetika-kauchuk.html</v>
      </c>
      <c r="J2842" s="2" t="str">
        <f t="shared" si="68"/>
        <v>http://opt.sauna-shops.ru/555-mochalki-lenta/3118-mochalka-555-nyu-2-kh-sor-sintetika-kauchuk.html</v>
      </c>
      <c r="K2842" s="5"/>
    </row>
    <row r="2843" spans="1:11" x14ac:dyDescent="0.25">
      <c r="A2843" s="10">
        <v>3119</v>
      </c>
      <c r="B2843" s="5" t="s">
        <v>6058</v>
      </c>
      <c r="C2843" s="5" t="s">
        <v>4916</v>
      </c>
      <c r="D2843" s="5" t="str">
        <f>HYPERLINK(I2843, C2843)</f>
        <v>Мочалка - скраб массажная № 43</v>
      </c>
      <c r="E2843" s="5" t="s">
        <v>4734</v>
      </c>
      <c r="F2843" s="11" t="s">
        <v>6082</v>
      </c>
      <c r="G2843" s="6">
        <v>3831</v>
      </c>
      <c r="H2843" t="s">
        <v>4917</v>
      </c>
      <c r="I2843" t="str">
        <f>CONCATENATE("http://opt.sauna-shops.ru/555-mochalki-lenta/",A2843,"-",H2843,".html")</f>
        <v>http://opt.sauna-shops.ru/555-mochalki-lenta/3119-mochalka-skrab-massazhnaya-43.html</v>
      </c>
      <c r="J2843" s="2" t="str">
        <f t="shared" si="68"/>
        <v>http://opt.sauna-shops.ru/555-mochalki-lenta/3119-mochalka-skrab-massazhnaya-43.html</v>
      </c>
      <c r="K2843" s="5"/>
    </row>
    <row r="2844" spans="1:11" x14ac:dyDescent="0.25">
      <c r="A2844" s="10">
        <v>3120</v>
      </c>
      <c r="B2844" s="5" t="s">
        <v>6058</v>
      </c>
      <c r="C2844" s="5" t="s">
        <v>4918</v>
      </c>
      <c r="D2844" s="5" t="str">
        <f>HYPERLINK(I2844, C2844)</f>
        <v>Мочалка  Русалочка Состав поролон, полипропилен</v>
      </c>
      <c r="E2844" s="5" t="s">
        <v>4734</v>
      </c>
      <c r="F2844" s="11" t="s">
        <v>6160</v>
      </c>
      <c r="G2844" s="6">
        <v>3831</v>
      </c>
      <c r="H2844" t="s">
        <v>4919</v>
      </c>
      <c r="I2844" t="str">
        <f>CONCATENATE("http://opt.sauna-shops.ru/555-mochalki-lenta/",A2844,"-",H2844,".html")</f>
        <v>http://opt.sauna-shops.ru/555-mochalki-lenta/3120-mochalka-rusalochka-sostav-porolon-polipropilen.html</v>
      </c>
      <c r="J2844" s="2" t="str">
        <f t="shared" si="68"/>
        <v>http://opt.sauna-shops.ru/555-mochalki-lenta/3120-mochalka-rusalochka-sostav-porolon-polipropilen.html</v>
      </c>
      <c r="K2844" s="5"/>
    </row>
    <row r="2845" spans="1:11" x14ac:dyDescent="0.25">
      <c r="A2845" s="10">
        <v>3121</v>
      </c>
      <c r="B2845" s="5" t="s">
        <v>6058</v>
      </c>
      <c r="C2845" s="5" t="s">
        <v>4920</v>
      </c>
      <c r="D2845" s="5" t="str">
        <f>HYPERLINK(I2845, C2845)</f>
        <v>Мочалка   Элитная</v>
      </c>
      <c r="E2845" s="5" t="s">
        <v>4734</v>
      </c>
      <c r="F2845" s="11" t="s">
        <v>6097</v>
      </c>
      <c r="G2845" s="6">
        <v>1117</v>
      </c>
      <c r="H2845" t="s">
        <v>4921</v>
      </c>
      <c r="I2845" t="str">
        <f>CONCATENATE("http://opt.sauna-shops.ru/555-mochalki-lenta/",A2845,"-",H2845,".html")</f>
        <v>http://opt.sauna-shops.ru/555-mochalki-lenta/3121-mochalka-elitnaya.html</v>
      </c>
      <c r="J2845" s="2" t="str">
        <f t="shared" si="68"/>
        <v>http://opt.sauna-shops.ru/555-mochalki-lenta/3121-mochalka-elitnaya.html</v>
      </c>
      <c r="K2845" s="5"/>
    </row>
    <row r="2846" spans="1:11" x14ac:dyDescent="0.25">
      <c r="A2846" s="10">
        <v>3122</v>
      </c>
      <c r="B2846" s="5" t="s">
        <v>6058</v>
      </c>
      <c r="C2846" s="5" t="s">
        <v>4922</v>
      </c>
      <c r="D2846" s="5" t="str">
        <f>HYPERLINK(I2846, C2846)</f>
        <v>Мочалка  Двойная</v>
      </c>
      <c r="E2846" s="5" t="s">
        <v>4734</v>
      </c>
      <c r="F2846" s="11" t="s">
        <v>6097</v>
      </c>
      <c r="G2846" s="6">
        <v>3384</v>
      </c>
      <c r="H2846" t="s">
        <v>4923</v>
      </c>
      <c r="I2846" t="str">
        <f>CONCATENATE("http://opt.sauna-shops.ru/555-mochalki-lenta/",A2846,"-",H2846,".html")</f>
        <v>http://opt.sauna-shops.ru/555-mochalki-lenta/3122-mochalka-dvojnaya.html</v>
      </c>
      <c r="J2846" s="2" t="str">
        <f t="shared" si="68"/>
        <v>http://opt.sauna-shops.ru/555-mochalki-lenta/3122-mochalka-dvojnaya.html</v>
      </c>
      <c r="K2846" s="5"/>
    </row>
    <row r="2847" spans="1:11" x14ac:dyDescent="0.25">
      <c r="A2847" s="10">
        <v>3123</v>
      </c>
      <c r="B2847" s="5" t="s">
        <v>6058</v>
      </c>
      <c r="C2847" s="5" t="s">
        <v>4924</v>
      </c>
      <c r="D2847" s="5" t="str">
        <f>HYPERLINK(I2847, C2847)</f>
        <v>Мочалка  Ребристая</v>
      </c>
      <c r="E2847" s="5" t="s">
        <v>4734</v>
      </c>
      <c r="F2847" s="11" t="s">
        <v>6097</v>
      </c>
      <c r="G2847" s="6">
        <v>3882</v>
      </c>
      <c r="H2847" t="s">
        <v>4925</v>
      </c>
      <c r="I2847" t="str">
        <f>CONCATENATE("http://opt.sauna-shops.ru/555-mochalki-lenta/",A2847,"-",H2847,".html")</f>
        <v>http://opt.sauna-shops.ru/555-mochalki-lenta/3123-mochalka-rebristaya.html</v>
      </c>
      <c r="J2847" s="2" t="str">
        <f t="shared" si="68"/>
        <v>http://opt.sauna-shops.ru/555-mochalki-lenta/3123-mochalka-rebristaya.html</v>
      </c>
      <c r="K2847" s="5"/>
    </row>
    <row r="2848" spans="1:11" x14ac:dyDescent="0.25">
      <c r="A2848" s="10">
        <v>3124</v>
      </c>
      <c r="B2848" s="5" t="s">
        <v>6058</v>
      </c>
      <c r="C2848" s="5" t="s">
        <v>4926</v>
      </c>
      <c r="D2848" s="5" t="str">
        <f>HYPERLINK(I2848, C2848)</f>
        <v>Мочалка  Южная</v>
      </c>
      <c r="E2848" s="5" t="s">
        <v>4734</v>
      </c>
      <c r="F2848" s="11" t="s">
        <v>6097</v>
      </c>
      <c r="G2848" s="6">
        <v>1103</v>
      </c>
      <c r="H2848" t="s">
        <v>4927</v>
      </c>
      <c r="I2848" t="str">
        <f>CONCATENATE("http://opt.sauna-shops.ru/555-mochalki-lenta/",A2848,"-",H2848,".html")</f>
        <v>http://opt.sauna-shops.ru/555-mochalki-lenta/3124-mochalka-yuzhnaya.html</v>
      </c>
      <c r="J2848" s="2" t="str">
        <f t="shared" si="68"/>
        <v>http://opt.sauna-shops.ru/555-mochalki-lenta/3124-mochalka-yuzhnaya.html</v>
      </c>
      <c r="K2848" s="5"/>
    </row>
    <row r="2849" spans="1:11" x14ac:dyDescent="0.25">
      <c r="A2849" s="10">
        <v>3125</v>
      </c>
      <c r="B2849" s="5" t="s">
        <v>6058</v>
      </c>
      <c r="C2849" s="5" t="s">
        <v>4928</v>
      </c>
      <c r="D2849" s="5" t="str">
        <f>HYPERLINK(I2849, C2849)</f>
        <v>Мочалка Пушистая</v>
      </c>
      <c r="E2849" s="5" t="s">
        <v>4734</v>
      </c>
      <c r="F2849" s="11" t="s">
        <v>6160</v>
      </c>
      <c r="G2849" s="6">
        <v>3883</v>
      </c>
      <c r="H2849" t="s">
        <v>4929</v>
      </c>
      <c r="I2849" t="str">
        <f>CONCATENATE("http://opt.sauna-shops.ru/555-mochalki-lenta/",A2849,"-",H2849,".html")</f>
        <v>http://opt.sauna-shops.ru/555-mochalki-lenta/3125-mochalka-pushistaya.html</v>
      </c>
      <c r="J2849" s="2" t="str">
        <f t="shared" si="68"/>
        <v>http://opt.sauna-shops.ru/555-mochalki-lenta/3125-mochalka-pushistaya.html</v>
      </c>
      <c r="K2849" s="5"/>
    </row>
    <row r="2850" spans="1:11" x14ac:dyDescent="0.25">
      <c r="A2850" s="10">
        <v>3126</v>
      </c>
      <c r="B2850" s="5" t="s">
        <v>6058</v>
      </c>
      <c r="C2850" s="5" t="s">
        <v>4930</v>
      </c>
      <c r="D2850" s="5" t="str">
        <f>HYPERLINK(I2850, C2850)</f>
        <v>Мочалка SOFT TEX Co без ручки (Сетка с поролоном) в упак.</v>
      </c>
      <c r="E2850" s="5" t="s">
        <v>4734</v>
      </c>
      <c r="F2850" s="11" t="s">
        <v>6192</v>
      </c>
      <c r="G2850" s="6">
        <v>3980</v>
      </c>
      <c r="H2850" t="s">
        <v>4931</v>
      </c>
      <c r="I2850" t="str">
        <f>CONCATENATE("http://opt.sauna-shops.ru/555-mochalki-lenta/",A2850,"-",H2850,".html")</f>
        <v>http://opt.sauna-shops.ru/555-mochalki-lenta/3126-mochalka-soft-tex-co-setka-s-porolonom-v-upak.html</v>
      </c>
      <c r="J2850" s="2" t="str">
        <f t="shared" si="68"/>
        <v>http://opt.sauna-shops.ru/555-mochalki-lenta/3126-mochalka-soft-tex-co-setka-s-porolonom-v-upak.html</v>
      </c>
      <c r="K2850" s="5"/>
    </row>
    <row r="2851" spans="1:11" x14ac:dyDescent="0.25">
      <c r="A2851" s="10">
        <v>3597</v>
      </c>
      <c r="B2851" s="5" t="s">
        <v>6058</v>
      </c>
      <c r="C2851" s="5" t="s">
        <v>5866</v>
      </c>
      <c r="D2851" s="5" t="str">
        <f>HYPERLINK(I2851, C2851)</f>
        <v>Мочалка Мойдодыр  МШ 39</v>
      </c>
      <c r="E2851" s="5" t="s">
        <v>4734</v>
      </c>
      <c r="F2851" s="11" t="s">
        <v>6094</v>
      </c>
      <c r="G2851" s="6">
        <v>4266</v>
      </c>
      <c r="H2851" t="s">
        <v>5867</v>
      </c>
      <c r="I2851" t="str">
        <f>CONCATENATE("http://opt.sauna-shops.ru/555-mochalki-lenta/",A2851,"-",H2851,".html")</f>
        <v>http://opt.sauna-shops.ru/555-mochalki-lenta/3597-mochalka-mojdodyr-msh-39.html</v>
      </c>
      <c r="J2851" s="2" t="str">
        <f t="shared" si="68"/>
        <v>http://opt.sauna-shops.ru/555-mochalki-lenta/3597-mochalka-mojdodyr-msh-39.html</v>
      </c>
      <c r="K2851" s="5"/>
    </row>
    <row r="2852" spans="1:11" x14ac:dyDescent="0.25">
      <c r="A2852" s="10">
        <v>3657</v>
      </c>
      <c r="B2852" s="5" t="s">
        <v>6058</v>
      </c>
      <c r="C2852" s="5" t="s">
        <v>5986</v>
      </c>
      <c r="D2852" s="5" t="str">
        <f>HYPERLINK(I2852, C2852)</f>
        <v>Мочалка Мари текс 0136 ( Черная скраб)</v>
      </c>
      <c r="E2852" s="5" t="s">
        <v>4734</v>
      </c>
      <c r="F2852" s="11" t="s">
        <v>6096</v>
      </c>
      <c r="G2852" s="6">
        <v>9844</v>
      </c>
      <c r="H2852" t="s">
        <v>5987</v>
      </c>
      <c r="I2852" t="str">
        <f>CONCATENATE("http://opt.sauna-shops.ru/555-mochalki-lenta/",A2852,"-",H2852,".html")</f>
        <v>http://opt.sauna-shops.ru/555-mochalki-lenta/3657-mochalka-mari-teks-0136-chernaya-skrab.html</v>
      </c>
      <c r="J2852" s="2" t="str">
        <f t="shared" si="68"/>
        <v>http://opt.sauna-shops.ru/555-mochalki-lenta/3657-mochalka-mari-teks-0136-chernaya-skrab.html</v>
      </c>
      <c r="K2852" s="5"/>
    </row>
    <row r="2853" spans="1:11" x14ac:dyDescent="0.25">
      <c r="A2853" s="10">
        <v>3658</v>
      </c>
      <c r="B2853" s="5" t="s">
        <v>6058</v>
      </c>
      <c r="C2853" s="5" t="s">
        <v>5988</v>
      </c>
      <c r="D2853" s="5" t="str">
        <f>HYPERLINK(I2853, C2853)</f>
        <v xml:space="preserve">Мочалка рами белая 3-го сложения Bath spong 3273 </v>
      </c>
      <c r="E2853" s="5" t="s">
        <v>4734</v>
      </c>
      <c r="F2853" s="11" t="s">
        <v>6166</v>
      </c>
      <c r="G2853" s="6">
        <v>9827</v>
      </c>
      <c r="H2853" t="s">
        <v>5989</v>
      </c>
      <c r="I2853" t="str">
        <f>CONCATENATE("http://opt.sauna-shops.ru/555-mochalki-lenta/",A2853,"-",H2853,".html")</f>
        <v>http://opt.sauna-shops.ru/555-mochalki-lenta/3658-mochalka-rami-belaya-3-go-slozheniya-bath-spong-3273-.html</v>
      </c>
      <c r="J2853" s="2" t="str">
        <f t="shared" si="68"/>
        <v>http://opt.sauna-shops.ru/555-mochalki-lenta/3658-mochalka-rami-belaya-3-go-slozheniya-bath-spong-3273-.html</v>
      </c>
      <c r="K2853" s="5"/>
    </row>
    <row r="2854" spans="1:11" x14ac:dyDescent="0.25">
      <c r="A2854" s="10">
        <v>3127</v>
      </c>
      <c r="B2854" s="5" t="s">
        <v>6058</v>
      </c>
      <c r="C2854" s="5" t="s">
        <v>4932</v>
      </c>
      <c r="D2854" s="5" t="str">
        <f>HYPERLINK(I2854, C2854)</f>
        <v>Мочалка кунжут</v>
      </c>
      <c r="E2854" s="5" t="s">
        <v>4933</v>
      </c>
      <c r="F2854" s="11" t="s">
        <v>6095</v>
      </c>
      <c r="G2854" s="6">
        <v>9639</v>
      </c>
      <c r="H2854" t="s">
        <v>4934</v>
      </c>
      <c r="I2854" t="str">
        <f>CONCATENATE("http://opt.sauna-shops.ru/556-naturalnye/",A2854,"-",H2854,".html")</f>
        <v>http://opt.sauna-shops.ru/556-naturalnye/3127-mochalka-kunzhut.html</v>
      </c>
      <c r="J2854" s="2" t="str">
        <f t="shared" ref="J2854:J2855" si="69">HYPERLINK(I2854)</f>
        <v>http://opt.sauna-shops.ru/556-naturalnye/3127-mochalka-kunzhut.html</v>
      </c>
      <c r="K2854" s="5"/>
    </row>
    <row r="2855" spans="1:11" x14ac:dyDescent="0.25">
      <c r="A2855" s="10">
        <v>3128</v>
      </c>
      <c r="B2855" s="5" t="s">
        <v>6058</v>
      </c>
      <c r="C2855" s="5" t="s">
        <v>4935</v>
      </c>
      <c r="D2855" s="5" t="str">
        <f>HYPERLINK(I2855, C2855)</f>
        <v>Мочалка варежка натур. (карман жест.)</v>
      </c>
      <c r="E2855" s="5" t="s">
        <v>4933</v>
      </c>
      <c r="F2855" s="11" t="s">
        <v>6093</v>
      </c>
      <c r="G2855" s="6">
        <v>9594</v>
      </c>
      <c r="H2855" t="s">
        <v>4936</v>
      </c>
      <c r="I2855" t="str">
        <f>CONCATENATE("http://opt.sauna-shops.ru/556-naturalnye/",A2855,"-",H2855,".html")</f>
        <v>http://opt.sauna-shops.ru/556-naturalnye/3128-mochalka-varezhka-natur-karman-zhest.html</v>
      </c>
      <c r="J2855" s="2" t="str">
        <f t="shared" si="69"/>
        <v>http://opt.sauna-shops.ru/556-naturalnye/3128-mochalka-varezhka-natur-karman-zhest.html</v>
      </c>
      <c r="K2855" s="5"/>
    </row>
    <row r="2856" spans="1:11" x14ac:dyDescent="0.25">
      <c r="A2856" s="10">
        <v>3129</v>
      </c>
      <c r="B2856" s="5" t="s">
        <v>6058</v>
      </c>
      <c r="C2856" s="5" t="s">
        <v>4937</v>
      </c>
      <c r="D2856" s="5" t="str">
        <f>HYPERLINK(I2856, C2856)</f>
        <v>Мочалка варежка натур. (карман мягкий)</v>
      </c>
      <c r="E2856" s="5" t="s">
        <v>4933</v>
      </c>
      <c r="F2856" s="11" t="s">
        <v>6093</v>
      </c>
      <c r="G2856" s="6">
        <v>9595</v>
      </c>
      <c r="H2856" t="s">
        <v>4938</v>
      </c>
      <c r="I2856" t="str">
        <f>CONCATENATE("http://opt.sauna-shops.ru/556-naturalnye/",A2856,"-",H2856,".html")</f>
        <v>http://opt.sauna-shops.ru/556-naturalnye/3129-mochalka-varezhka-natur-karman-myagkij.html</v>
      </c>
      <c r="J2856" s="2" t="str">
        <f t="shared" ref="J2856:J2919" si="70">HYPERLINK(I2856)</f>
        <v>http://opt.sauna-shops.ru/556-naturalnye/3129-mochalka-varezhka-natur-karman-myagkij.html</v>
      </c>
      <c r="K2856" s="5"/>
    </row>
    <row r="2857" spans="1:11" x14ac:dyDescent="0.25">
      <c r="A2857" s="10">
        <v>3130</v>
      </c>
      <c r="B2857" s="5" t="s">
        <v>6058</v>
      </c>
      <c r="C2857" s="5" t="s">
        <v>4939</v>
      </c>
      <c r="D2857" s="5" t="str">
        <f>HYPERLINK(I2857, C2857)</f>
        <v>Мочалка варежка натур. кунжут</v>
      </c>
      <c r="E2857" s="5" t="s">
        <v>4933</v>
      </c>
      <c r="F2857" s="11" t="s">
        <v>6097</v>
      </c>
      <c r="G2857" s="6">
        <v>9596</v>
      </c>
      <c r="H2857" t="s">
        <v>4940</v>
      </c>
      <c r="I2857" t="str">
        <f>CONCATENATE("http://opt.sauna-shops.ru/556-naturalnye/",A2857,"-",H2857,".html")</f>
        <v>http://opt.sauna-shops.ru/556-naturalnye/3130-mochalka-varezhka-natur-kunzhut.html</v>
      </c>
      <c r="J2857" s="2" t="str">
        <f t="shared" si="70"/>
        <v>http://opt.sauna-shops.ru/556-naturalnye/3130-mochalka-varezhka-natur-kunzhut.html</v>
      </c>
      <c r="K2857" s="5"/>
    </row>
    <row r="2858" spans="1:11" x14ac:dyDescent="0.25">
      <c r="A2858" s="10">
        <v>3131</v>
      </c>
      <c r="B2858" s="5" t="s">
        <v>6058</v>
      </c>
      <c r="C2858" s="5" t="s">
        <v>4941</v>
      </c>
      <c r="D2858" s="5" t="str">
        <f>HYPERLINK(I2858, C2858)</f>
        <v>Мочалка-варежка натур. мелкая сизаль (манжет)</v>
      </c>
      <c r="E2858" s="5" t="s">
        <v>4933</v>
      </c>
      <c r="F2858" s="11" t="s">
        <v>6097</v>
      </c>
      <c r="G2858" s="6">
        <v>9601</v>
      </c>
      <c r="H2858" t="s">
        <v>4942</v>
      </c>
      <c r="I2858" t="str">
        <f>CONCATENATE("http://opt.sauna-shops.ru/556-naturalnye/",A2858,"-",H2858,".html")</f>
        <v>http://opt.sauna-shops.ru/556-naturalnye/3131-mochalka-varezhka-natur-melkaya-sizal-manzhet.html</v>
      </c>
      <c r="J2858" s="2" t="str">
        <f t="shared" si="70"/>
        <v>http://opt.sauna-shops.ru/556-naturalnye/3131-mochalka-varezhka-natur-melkaya-sizal-manzhet.html</v>
      </c>
      <c r="K2858" s="5"/>
    </row>
    <row r="2859" spans="1:11" x14ac:dyDescent="0.25">
      <c r="A2859" s="10">
        <v>3132</v>
      </c>
      <c r="B2859" s="5" t="s">
        <v>6058</v>
      </c>
      <c r="C2859" s="5" t="s">
        <v>4943</v>
      </c>
      <c r="D2859" s="5" t="str">
        <f>HYPERLINK(I2859, C2859)</f>
        <v>Мочалка варежка натур. сизаль (1.2 пальца)</v>
      </c>
      <c r="E2859" s="5" t="s">
        <v>4933</v>
      </c>
      <c r="F2859" s="11" t="s">
        <v>6097</v>
      </c>
      <c r="G2859" s="6">
        <v>9605</v>
      </c>
      <c r="H2859" t="s">
        <v>4944</v>
      </c>
      <c r="I2859" t="str">
        <f>CONCATENATE("http://opt.sauna-shops.ru/556-naturalnye/",A2859,"-",H2859,".html")</f>
        <v>http://opt.sauna-shops.ru/556-naturalnye/3132-mochalka-varezhka-natur-sizal-12-palca.html</v>
      </c>
      <c r="J2859" s="2" t="str">
        <f t="shared" si="70"/>
        <v>http://opt.sauna-shops.ru/556-naturalnye/3132-mochalka-varezhka-natur-sizal-12-palca.html</v>
      </c>
      <c r="K2859" s="5"/>
    </row>
    <row r="2860" spans="1:11" x14ac:dyDescent="0.25">
      <c r="A2860" s="10">
        <v>3133</v>
      </c>
      <c r="B2860" s="5" t="s">
        <v>6058</v>
      </c>
      <c r="C2860" s="5" t="s">
        <v>4945</v>
      </c>
      <c r="D2860" s="5" t="str">
        <f>HYPERLINK(I2860, C2860)</f>
        <v>Мочалка-варежка соты (рами)</v>
      </c>
      <c r="E2860" s="5" t="s">
        <v>4933</v>
      </c>
      <c r="F2860" s="11" t="s">
        <v>6097</v>
      </c>
      <c r="G2860" s="6">
        <v>9608</v>
      </c>
      <c r="H2860" t="s">
        <v>4946</v>
      </c>
      <c r="I2860" t="str">
        <f>CONCATENATE("http://opt.sauna-shops.ru/556-naturalnye/",A2860,"-",H2860,".html")</f>
        <v>http://opt.sauna-shops.ru/556-naturalnye/3133-mochalka-varezhka-soty-rami.html</v>
      </c>
      <c r="J2860" s="2" t="str">
        <f t="shared" si="70"/>
        <v>http://opt.sauna-shops.ru/556-naturalnye/3133-mochalka-varezhka-soty-rami.html</v>
      </c>
      <c r="K2860" s="5"/>
    </row>
    <row r="2861" spans="1:11" x14ac:dyDescent="0.25">
      <c r="A2861" s="10">
        <v>3134</v>
      </c>
      <c r="B2861" s="5" t="s">
        <v>6058</v>
      </c>
      <c r="C2861" s="5" t="s">
        <v>4947</v>
      </c>
      <c r="D2861" s="5" t="str">
        <f>HYPERLINK(I2861, C2861)</f>
        <v>Мочалка-варежка натур. лён</v>
      </c>
      <c r="E2861" s="5" t="s">
        <v>4933</v>
      </c>
      <c r="F2861" s="11" t="s">
        <v>6250</v>
      </c>
      <c r="G2861" s="6">
        <v>9552</v>
      </c>
      <c r="H2861" t="s">
        <v>4948</v>
      </c>
      <c r="I2861" t="str">
        <f>CONCATENATE("http://opt.sauna-shops.ru/556-naturalnye/",A2861,"-",H2861,".html")</f>
        <v>http://opt.sauna-shops.ru/556-naturalnye/3134-mochalka-varezhka-natur-lyon.html</v>
      </c>
      <c r="J2861" s="2" t="str">
        <f t="shared" si="70"/>
        <v>http://opt.sauna-shops.ru/556-naturalnye/3134-mochalka-varezhka-natur-lyon.html</v>
      </c>
      <c r="K2861" s="5"/>
    </row>
    <row r="2862" spans="1:11" x14ac:dyDescent="0.25">
      <c r="A2862" s="10">
        <v>3135</v>
      </c>
      <c r="B2862" s="5" t="s">
        <v>6058</v>
      </c>
      <c r="C2862" s="5" t="s">
        <v>4949</v>
      </c>
      <c r="D2862" s="5" t="str">
        <f>HYPERLINK(I2862, C2862)</f>
        <v>Мочалка рами в 3 сложения</v>
      </c>
      <c r="E2862" s="5" t="s">
        <v>4933</v>
      </c>
      <c r="F2862" s="11" t="s">
        <v>6250</v>
      </c>
      <c r="G2862" s="6">
        <v>9684</v>
      </c>
      <c r="H2862" t="s">
        <v>4950</v>
      </c>
      <c r="I2862" t="str">
        <f>CONCATENATE("http://opt.sauna-shops.ru/556-naturalnye/",A2862,"-",H2862,".html")</f>
        <v>http://opt.sauna-shops.ru/556-naturalnye/3135-mochalka-rami-v-3-slozheniya.html</v>
      </c>
      <c r="J2862" s="2" t="str">
        <f t="shared" si="70"/>
        <v>http://opt.sauna-shops.ru/556-naturalnye/3135-mochalka-rami-v-3-slozheniya.html</v>
      </c>
      <c r="K2862" s="5"/>
    </row>
    <row r="2863" spans="1:11" x14ac:dyDescent="0.25">
      <c r="A2863" s="10">
        <v>3136</v>
      </c>
      <c r="B2863" s="5" t="s">
        <v>6058</v>
      </c>
      <c r="C2863" s="5" t="s">
        <v>4951</v>
      </c>
      <c r="D2863" s="5" t="str">
        <f>HYPERLINK(I2863, C2863)</f>
        <v>Мочалка-варежка натур. люфа Сердце" (карман)"</v>
      </c>
      <c r="E2863" s="5" t="s">
        <v>4933</v>
      </c>
      <c r="F2863" s="11" t="s">
        <v>6096</v>
      </c>
      <c r="G2863" s="6">
        <v>9598</v>
      </c>
      <c r="H2863" t="s">
        <v>4952</v>
      </c>
      <c r="I2863" t="str">
        <f>CONCATENATE("http://opt.sauna-shops.ru/556-naturalnye/",A2863,"-",H2863,".html")</f>
        <v>http://opt.sauna-shops.ru/556-naturalnye/3136-mochalka-varezhka-natur-lyufa-serdce-karman.html</v>
      </c>
      <c r="J2863" s="2" t="str">
        <f t="shared" si="70"/>
        <v>http://opt.sauna-shops.ru/556-naturalnye/3136-mochalka-varezhka-natur-lyufa-serdce-karman.html</v>
      </c>
      <c r="K2863" s="5"/>
    </row>
    <row r="2864" spans="1:11" x14ac:dyDescent="0.25">
      <c r="A2864" s="10">
        <v>3137</v>
      </c>
      <c r="B2864" s="5" t="s">
        <v>6058</v>
      </c>
      <c r="C2864" s="5" t="s">
        <v>4953</v>
      </c>
      <c r="D2864" s="5" t="str">
        <f>HYPERLINK(I2864, C2864)</f>
        <v>Мочалка-варежка натур. рами кор. (без пальца)</v>
      </c>
      <c r="E2864" s="5" t="s">
        <v>4933</v>
      </c>
      <c r="F2864" s="11" t="s">
        <v>6250</v>
      </c>
      <c r="G2864" s="6">
        <v>9602</v>
      </c>
      <c r="H2864" t="s">
        <v>4954</v>
      </c>
      <c r="I2864" t="str">
        <f>CONCATENATE("http://opt.sauna-shops.ru/556-naturalnye/",A2864,"-",H2864,".html")</f>
        <v>http://opt.sauna-shops.ru/556-naturalnye/3137-mochalka-varezhka-natur-rami-kor-bez-palca.html</v>
      </c>
      <c r="J2864" s="2" t="str">
        <f t="shared" si="70"/>
        <v>http://opt.sauna-shops.ru/556-naturalnye/3137-mochalka-varezhka-natur-rami-kor-bez-palca.html</v>
      </c>
      <c r="K2864" s="5"/>
    </row>
    <row r="2865" spans="1:11" x14ac:dyDescent="0.25">
      <c r="A2865" s="10">
        <v>3138</v>
      </c>
      <c r="B2865" s="5" t="s">
        <v>6058</v>
      </c>
      <c r="C2865" s="5" t="s">
        <v>4955</v>
      </c>
      <c r="D2865" s="5" t="str">
        <f>HYPERLINK(I2865, C2865)</f>
        <v>Мочалка-варежка натур. рами кор. (палец)</v>
      </c>
      <c r="E2865" s="5" t="s">
        <v>4933</v>
      </c>
      <c r="F2865" s="11" t="s">
        <v>6160</v>
      </c>
      <c r="G2865" s="6">
        <v>9603</v>
      </c>
      <c r="H2865" t="s">
        <v>4956</v>
      </c>
      <c r="I2865" t="str">
        <f>CONCATENATE("http://opt.sauna-shops.ru/556-naturalnye/",A2865,"-",H2865,".html")</f>
        <v>http://opt.sauna-shops.ru/556-naturalnye/3138-mochalka-varezhka-natur-rami-kor-palec.html</v>
      </c>
      <c r="J2865" s="2" t="str">
        <f t="shared" si="70"/>
        <v>http://opt.sauna-shops.ru/556-naturalnye/3138-mochalka-varezhka-natur-rami-kor-palec.html</v>
      </c>
      <c r="K2865" s="5"/>
    </row>
    <row r="2866" spans="1:11" x14ac:dyDescent="0.25">
      <c r="A2866" s="10">
        <v>3139</v>
      </c>
      <c r="B2866" s="5" t="s">
        <v>6058</v>
      </c>
      <c r="C2866" s="5" t="s">
        <v>4957</v>
      </c>
      <c r="D2866" s="5" t="str">
        <f>HYPERLINK(I2866, C2866)</f>
        <v>Мочалка-карман натур. сизаль (баран)</v>
      </c>
      <c r="E2866" s="5" t="s">
        <v>4933</v>
      </c>
      <c r="F2866" s="11" t="s">
        <v>6096</v>
      </c>
      <c r="G2866" s="6">
        <v>9604</v>
      </c>
      <c r="H2866" t="s">
        <v>4958</v>
      </c>
      <c r="I2866" t="str">
        <f>CONCATENATE("http://opt.sauna-shops.ru/556-naturalnye/",A2866,"-",H2866,".html")</f>
        <v>http://opt.sauna-shops.ru/556-naturalnye/3139-mochalka-karman-natur-sizal-baran.html</v>
      </c>
      <c r="J2866" s="2" t="str">
        <f t="shared" si="70"/>
        <v>http://opt.sauna-shops.ru/556-naturalnye/3139-mochalka-karman-natur-sizal-baran.html</v>
      </c>
      <c r="K2866" s="5"/>
    </row>
    <row r="2867" spans="1:11" x14ac:dyDescent="0.25">
      <c r="A2867" s="10">
        <v>3140</v>
      </c>
      <c r="B2867" s="5" t="s">
        <v>6058</v>
      </c>
      <c r="C2867" s="5" t="s">
        <v>4959</v>
      </c>
      <c r="D2867" s="5" t="str">
        <f>HYPERLINK(I2867, C2867)</f>
        <v>Мочалка-варежка сизаль мелкая (массажная)</v>
      </c>
      <c r="E2867" s="5" t="s">
        <v>4933</v>
      </c>
      <c r="F2867" s="11" t="s">
        <v>6160</v>
      </c>
      <c r="G2867" s="6">
        <v>9606</v>
      </c>
      <c r="H2867" t="s">
        <v>4960</v>
      </c>
      <c r="I2867" t="str">
        <f>CONCATENATE("http://opt.sauna-shops.ru/556-naturalnye/",A2867,"-",H2867,".html")</f>
        <v>http://opt.sauna-shops.ru/556-naturalnye/3140-mochalka-varezhka-sizal-melkaya-massazhnaya.html</v>
      </c>
      <c r="J2867" s="2" t="str">
        <f t="shared" si="70"/>
        <v>http://opt.sauna-shops.ru/556-naturalnye/3140-mochalka-varezhka-sizal-melkaya-massazhnaya.html</v>
      </c>
      <c r="K2867" s="5"/>
    </row>
    <row r="2868" spans="1:11" x14ac:dyDescent="0.25">
      <c r="A2868" s="10">
        <v>3141</v>
      </c>
      <c r="B2868" s="5" t="s">
        <v>6058</v>
      </c>
      <c r="C2868" s="5" t="s">
        <v>4961</v>
      </c>
      <c r="D2868" s="5" t="str">
        <f>HYPERLINK(I2868, C2868)</f>
        <v>Мочалка-варежка щетина (сизаль)</v>
      </c>
      <c r="E2868" s="5" t="s">
        <v>4933</v>
      </c>
      <c r="F2868" s="11" t="s">
        <v>6250</v>
      </c>
      <c r="G2868" s="6">
        <v>9609</v>
      </c>
      <c r="H2868" t="s">
        <v>4962</v>
      </c>
      <c r="I2868" t="str">
        <f>CONCATENATE("http://opt.sauna-shops.ru/556-naturalnye/",A2868,"-",H2868,".html")</f>
        <v>http://opt.sauna-shops.ru/556-naturalnye/3141-mochalka-varezhka-shhetina-sizal.html</v>
      </c>
      <c r="J2868" s="2" t="str">
        <f t="shared" si="70"/>
        <v>http://opt.sauna-shops.ru/556-naturalnye/3141-mochalka-varezhka-shhetina-sizal.html</v>
      </c>
      <c r="K2868" s="5"/>
    </row>
    <row r="2869" spans="1:11" x14ac:dyDescent="0.25">
      <c r="A2869" s="10">
        <v>3142</v>
      </c>
      <c r="B2869" s="5" t="s">
        <v>6059</v>
      </c>
      <c r="C2869" s="5" t="s">
        <v>4963</v>
      </c>
      <c r="D2869" s="5" t="str">
        <f>HYPERLINK(I2869, C2869)</f>
        <v>Мочалка Варитекс длин. двусторон. (люфа)</v>
      </c>
      <c r="E2869" s="5" t="s">
        <v>4933</v>
      </c>
      <c r="F2869" s="11" t="s">
        <v>6250</v>
      </c>
      <c r="G2869" s="6">
        <v>613</v>
      </c>
      <c r="H2869" t="s">
        <v>4964</v>
      </c>
      <c r="I2869" t="str">
        <f>CONCATENATE("http://opt.sauna-shops.ru/556-naturalnye/",A2869,"-",H2869,".html")</f>
        <v>http://opt.sauna-shops.ru/556-naturalnye/3142-mochalka-variteks-dlin-dvustoron-lyufa.html</v>
      </c>
      <c r="J2869" s="2" t="str">
        <f t="shared" si="70"/>
        <v>http://opt.sauna-shops.ru/556-naturalnye/3142-mochalka-variteks-dlin-dvustoron-lyufa.html</v>
      </c>
      <c r="K2869" s="5"/>
    </row>
    <row r="2870" spans="1:11" x14ac:dyDescent="0.25">
      <c r="A2870" s="10">
        <v>3143</v>
      </c>
      <c r="B2870" s="5" t="s">
        <v>6058</v>
      </c>
      <c r="C2870" s="5" t="s">
        <v>4965</v>
      </c>
      <c r="D2870" s="5" t="str">
        <f>HYPERLINK(I2870, C2870)</f>
        <v>Мочалка ДамасРоз люфа квадрат (2-х сторон.)</v>
      </c>
      <c r="E2870" s="5" t="s">
        <v>4933</v>
      </c>
      <c r="F2870" s="11" t="s">
        <v>6250</v>
      </c>
      <c r="G2870" s="6">
        <v>9624</v>
      </c>
      <c r="H2870" t="s">
        <v>4966</v>
      </c>
      <c r="I2870" t="str">
        <f>CONCATENATE("http://opt.sauna-shops.ru/556-naturalnye/",A2870,"-",H2870,".html")</f>
        <v>http://opt.sauna-shops.ru/556-naturalnye/3143-mochalka-damasroz-lyufa-kvadrat-2-kh-storon.html</v>
      </c>
      <c r="J2870" s="2" t="str">
        <f t="shared" si="70"/>
        <v>http://opt.sauna-shops.ru/556-naturalnye/3143-mochalka-damasroz-lyufa-kvadrat-2-kh-storon.html</v>
      </c>
      <c r="K2870" s="5"/>
    </row>
    <row r="2871" spans="1:11" x14ac:dyDescent="0.25">
      <c r="A2871" s="10">
        <v>3144</v>
      </c>
      <c r="B2871" s="5" t="s">
        <v>6058</v>
      </c>
      <c r="C2871" s="5" t="s">
        <v>4967</v>
      </c>
      <c r="D2871" s="5" t="str">
        <f>HYPERLINK(I2871, C2871)</f>
        <v>Мочалка ДамасРоз натур. люфа  в одно сложение</v>
      </c>
      <c r="E2871" s="5" t="s">
        <v>4933</v>
      </c>
      <c r="F2871" s="11" t="s">
        <v>6250</v>
      </c>
      <c r="G2871" s="6">
        <v>9625</v>
      </c>
      <c r="H2871" t="s">
        <v>4968</v>
      </c>
      <c r="I2871" t="str">
        <f>CONCATENATE("http://opt.sauna-shops.ru/556-naturalnye/",A2871,"-",H2871,".html")</f>
        <v>http://opt.sauna-shops.ru/556-naturalnye/3144-mochalka-damasroz-natur-lyufa-v-odno-slozhenie.html</v>
      </c>
      <c r="J2871" s="2" t="str">
        <f t="shared" si="70"/>
        <v>http://opt.sauna-shops.ru/556-naturalnye/3144-mochalka-damasroz-natur-lyufa-v-odno-slozhenie.html</v>
      </c>
      <c r="K2871" s="5"/>
    </row>
    <row r="2872" spans="1:11" x14ac:dyDescent="0.25">
      <c r="A2872" s="10">
        <v>3145</v>
      </c>
      <c r="B2872" s="5" t="s">
        <v>6058</v>
      </c>
      <c r="C2872" s="5" t="s">
        <v>4969</v>
      </c>
      <c r="D2872" s="5" t="str">
        <f>HYPERLINK(I2872, C2872)</f>
        <v>Мочалка ДамасРоз сизаль в 3 сложения</v>
      </c>
      <c r="E2872" s="5" t="s">
        <v>4933</v>
      </c>
      <c r="F2872" s="11" t="s">
        <v>6250</v>
      </c>
      <c r="G2872" s="6">
        <v>9626</v>
      </c>
      <c r="H2872" t="s">
        <v>4970</v>
      </c>
      <c r="I2872" t="str">
        <f>CONCATENATE("http://opt.sauna-shops.ru/556-naturalnye/",A2872,"-",H2872,".html")</f>
        <v>http://opt.sauna-shops.ru/556-naturalnye/3145-mochalka-damasroz-sizal-v-3-slozheniya.html</v>
      </c>
      <c r="J2872" s="2" t="str">
        <f t="shared" si="70"/>
        <v>http://opt.sauna-shops.ru/556-naturalnye/3145-mochalka-damasroz-sizal-v-3-slozheniya.html</v>
      </c>
      <c r="K2872" s="5"/>
    </row>
    <row r="2873" spans="1:11" x14ac:dyDescent="0.25">
      <c r="A2873" s="10">
        <v>3146</v>
      </c>
      <c r="B2873" s="5" t="s">
        <v>6058</v>
      </c>
      <c r="C2873" s="5" t="s">
        <v>4971</v>
      </c>
      <c r="D2873" s="5" t="str">
        <f>HYPERLINK(I2873, C2873)</f>
        <v>Мочалка ДамасРоз сизаль в 3 сложения комб.</v>
      </c>
      <c r="E2873" s="5" t="s">
        <v>4933</v>
      </c>
      <c r="F2873" s="11" t="s">
        <v>6250</v>
      </c>
      <c r="G2873" s="6">
        <v>9627</v>
      </c>
      <c r="H2873" t="s">
        <v>4972</v>
      </c>
      <c r="I2873" t="str">
        <f>CONCATENATE("http://opt.sauna-shops.ru/556-naturalnye/",A2873,"-",H2873,".html")</f>
        <v>http://opt.sauna-shops.ru/556-naturalnye/3146-mochalka-damasroz-sizal-v-3-slozheniya-komb.html</v>
      </c>
      <c r="J2873" s="2" t="str">
        <f t="shared" si="70"/>
        <v>http://opt.sauna-shops.ru/556-naturalnye/3146-mochalka-damasroz-sizal-v-3-slozheniya-komb.html</v>
      </c>
      <c r="K2873" s="5"/>
    </row>
    <row r="2874" spans="1:11" x14ac:dyDescent="0.25">
      <c r="A2874" s="10">
        <v>3147</v>
      </c>
      <c r="B2874" s="5" t="s">
        <v>6058</v>
      </c>
      <c r="C2874" s="5" t="s">
        <v>4973</v>
      </c>
      <c r="D2874" s="5" t="str">
        <f>HYPERLINK(I2874, C2874)</f>
        <v>Мочалка комб. (рами + синтет.) в 1 сложение</v>
      </c>
      <c r="E2874" s="5" t="s">
        <v>4933</v>
      </c>
      <c r="F2874" s="11" t="s">
        <v>6250</v>
      </c>
      <c r="G2874" s="6">
        <v>9634</v>
      </c>
      <c r="H2874" t="s">
        <v>4974</v>
      </c>
      <c r="I2874" t="str">
        <f>CONCATENATE("http://opt.sauna-shops.ru/556-naturalnye/",A2874,"-",H2874,".html")</f>
        <v>http://opt.sauna-shops.ru/556-naturalnye/3147-mochalka-komb-rami-sintet-v-1-slozhenie.html</v>
      </c>
      <c r="J2874" s="2" t="str">
        <f t="shared" si="70"/>
        <v>http://opt.sauna-shops.ru/556-naturalnye/3147-mochalka-komb-rami-sintet-v-1-slozhenie.html</v>
      </c>
      <c r="K2874" s="5"/>
    </row>
    <row r="2875" spans="1:11" x14ac:dyDescent="0.25">
      <c r="A2875" s="10">
        <v>3148</v>
      </c>
      <c r="B2875" s="5" t="s">
        <v>6058</v>
      </c>
      <c r="C2875" s="5" t="s">
        <v>4975</v>
      </c>
      <c r="D2875" s="5" t="str">
        <f>HYPERLINK(I2875, C2875)</f>
        <v>Мочалка лента щетина (сизаль) длинная</v>
      </c>
      <c r="E2875" s="5" t="s">
        <v>4933</v>
      </c>
      <c r="F2875" s="11" t="s">
        <v>6250</v>
      </c>
      <c r="G2875" s="6">
        <v>9640</v>
      </c>
      <c r="H2875" t="s">
        <v>4976</v>
      </c>
      <c r="I2875" t="str">
        <f>CONCATENATE("http://opt.sauna-shops.ru/556-naturalnye/",A2875,"-",H2875,".html")</f>
        <v>http://opt.sauna-shops.ru/556-naturalnye/3148-mochalka-lenta-shhetina-sizal-dlinnaya.html</v>
      </c>
      <c r="J2875" s="2" t="str">
        <f t="shared" si="70"/>
        <v>http://opt.sauna-shops.ru/556-naturalnye/3148-mochalka-lenta-shhetina-sizal-dlinnaya.html</v>
      </c>
      <c r="K2875" s="5"/>
    </row>
    <row r="2876" spans="1:11" x14ac:dyDescent="0.25">
      <c r="A2876" s="10">
        <v>3149</v>
      </c>
      <c r="B2876" s="5" t="s">
        <v>6058</v>
      </c>
      <c r="C2876" s="5" t="s">
        <v>4977</v>
      </c>
      <c r="D2876" s="5" t="str">
        <f>HYPERLINK(I2876, C2876)</f>
        <v>Мочалка лыковая</v>
      </c>
      <c r="E2876" s="5" t="s">
        <v>4933</v>
      </c>
      <c r="F2876" s="11" t="s">
        <v>6192</v>
      </c>
      <c r="G2876" s="6">
        <v>9642</v>
      </c>
      <c r="H2876" t="s">
        <v>4978</v>
      </c>
      <c r="I2876" t="str">
        <f>CONCATENATE("http://opt.sauna-shops.ru/556-naturalnye/",A2876,"-",H2876,".html")</f>
        <v>http://opt.sauna-shops.ru/556-naturalnye/3149-mochalka-lykovaya.html</v>
      </c>
      <c r="J2876" s="2" t="str">
        <f t="shared" si="70"/>
        <v>http://opt.sauna-shops.ru/556-naturalnye/3149-mochalka-lykovaya.html</v>
      </c>
      <c r="K2876" s="5"/>
    </row>
    <row r="2877" spans="1:11" x14ac:dyDescent="0.25">
      <c r="A2877" s="10">
        <v>3150</v>
      </c>
      <c r="B2877" s="5" t="s">
        <v>6058</v>
      </c>
      <c r="C2877" s="5" t="s">
        <v>4979</v>
      </c>
      <c r="D2877" s="5" t="str">
        <f>HYPERLINK(I2877, C2877)</f>
        <v>Мочалка Body puff в 1 сложение (люфа)</v>
      </c>
      <c r="E2877" s="5" t="s">
        <v>4933</v>
      </c>
      <c r="F2877" s="11" t="s">
        <v>6250</v>
      </c>
      <c r="G2877" s="6">
        <v>9643</v>
      </c>
      <c r="H2877" t="s">
        <v>4980</v>
      </c>
      <c r="I2877" t="str">
        <f>CONCATENATE("http://opt.sauna-shops.ru/556-naturalnye/",A2877,"-",H2877,".html")</f>
        <v>http://opt.sauna-shops.ru/556-naturalnye/3150-mochalka-body-puff-v-1-slozhenie-lyufa.html</v>
      </c>
      <c r="J2877" s="2" t="str">
        <f t="shared" si="70"/>
        <v>http://opt.sauna-shops.ru/556-naturalnye/3150-mochalka-body-puff-v-1-slozhenie-lyufa.html</v>
      </c>
      <c r="K2877" s="5"/>
    </row>
    <row r="2878" spans="1:11" x14ac:dyDescent="0.25">
      <c r="A2878" s="10">
        <v>3151</v>
      </c>
      <c r="B2878" s="5" t="s">
        <v>6058</v>
      </c>
      <c r="C2878" s="5" t="s">
        <v>4981</v>
      </c>
      <c r="D2878" s="5" t="str">
        <f>HYPERLINK(I2878, C2878)</f>
        <v>Мочалка люфа узбекская (отборная)</v>
      </c>
      <c r="E2878" s="5" t="s">
        <v>4933</v>
      </c>
      <c r="F2878" s="11" t="s">
        <v>6166</v>
      </c>
      <c r="G2878" s="6">
        <v>9644</v>
      </c>
      <c r="H2878" t="s">
        <v>4982</v>
      </c>
      <c r="I2878" t="str">
        <f>CONCATENATE("http://opt.sauna-shops.ru/556-naturalnye/",A2878,"-",H2878,".html")</f>
        <v>http://opt.sauna-shops.ru/556-naturalnye/3151-mochalka-lyufa-uzbekskaya-otbornaya.html</v>
      </c>
      <c r="J2878" s="2" t="str">
        <f t="shared" si="70"/>
        <v>http://opt.sauna-shops.ru/556-naturalnye/3151-mochalka-lyufa-uzbekskaya-otbornaya.html</v>
      </c>
      <c r="K2878" s="5"/>
    </row>
    <row r="2879" spans="1:11" x14ac:dyDescent="0.25">
      <c r="A2879" s="10">
        <v>3152</v>
      </c>
      <c r="B2879" s="5" t="s">
        <v>6058</v>
      </c>
      <c r="C2879" s="5" t="s">
        <v>4983</v>
      </c>
      <c r="D2879" s="5" t="str">
        <f>HYPERLINK(I2879, C2879)</f>
        <v>Мочалка люфа узбекская (короткая)</v>
      </c>
      <c r="E2879" s="5" t="s">
        <v>4933</v>
      </c>
      <c r="F2879" s="11" t="s">
        <v>6250</v>
      </c>
      <c r="G2879" s="6">
        <v>9645</v>
      </c>
      <c r="H2879" t="s">
        <v>4984</v>
      </c>
      <c r="I2879" t="str">
        <f>CONCATENATE("http://opt.sauna-shops.ru/556-naturalnye/",A2879,"-",H2879,".html")</f>
        <v>http://opt.sauna-shops.ru/556-naturalnye/3152-mochalka-lyufa-uzbekskaya-korotkaya.html</v>
      </c>
      <c r="J2879" s="2" t="str">
        <f t="shared" si="70"/>
        <v>http://opt.sauna-shops.ru/556-naturalnye/3152-mochalka-lyufa-uzbekskaya-korotkaya.html</v>
      </c>
      <c r="K2879" s="5"/>
    </row>
    <row r="2880" spans="1:11" x14ac:dyDescent="0.25">
      <c r="A2880" s="10">
        <v>3153</v>
      </c>
      <c r="B2880" s="5" t="s">
        <v>6058</v>
      </c>
      <c r="C2880" s="5" t="s">
        <v>4985</v>
      </c>
      <c r="D2880" s="5" t="str">
        <f>HYPERLINK(I2880, C2880)</f>
        <v>Мочалка Морнинг стар коричневая (цветы)</v>
      </c>
      <c r="E2880" s="5" t="s">
        <v>4933</v>
      </c>
      <c r="F2880" s="11" t="s">
        <v>6250</v>
      </c>
      <c r="G2880" s="6">
        <v>9649</v>
      </c>
      <c r="H2880" t="s">
        <v>4986</v>
      </c>
      <c r="I2880" t="str">
        <f>CONCATENATE("http://opt.sauna-shops.ru/556-naturalnye/",A2880,"-",H2880,".html")</f>
        <v>http://opt.sauna-shops.ru/556-naturalnye/3153-mochalka-morning-star-korichnevaya-cvety.html</v>
      </c>
      <c r="J2880" s="2" t="str">
        <f t="shared" si="70"/>
        <v>http://opt.sauna-shops.ru/556-naturalnye/3153-mochalka-morning-star-korichnevaya-cvety.html</v>
      </c>
      <c r="K2880" s="5"/>
    </row>
    <row r="2881" spans="1:11" x14ac:dyDescent="0.25">
      <c r="A2881" s="10">
        <v>3154</v>
      </c>
      <c r="B2881" s="5" t="s">
        <v>6058</v>
      </c>
      <c r="C2881" s="5" t="s">
        <v>4987</v>
      </c>
      <c r="D2881" s="5" t="str">
        <f>HYPERLINK(I2881, C2881)</f>
        <v>Мочалка натур. люфа цветная 3 сложения</v>
      </c>
      <c r="E2881" s="5" t="s">
        <v>4933</v>
      </c>
      <c r="F2881" s="11" t="s">
        <v>6094</v>
      </c>
      <c r="G2881" s="6">
        <v>9655</v>
      </c>
      <c r="H2881" t="s">
        <v>4988</v>
      </c>
      <c r="I2881" t="str">
        <f>CONCATENATE("http://opt.sauna-shops.ru/556-naturalnye/",A2881,"-",H2881,".html")</f>
        <v>http://opt.sauna-shops.ru/556-naturalnye/3154-mochalka-natur-lyufa-cvetnaya-3-slozheniya.html</v>
      </c>
      <c r="J2881" s="2" t="str">
        <f t="shared" si="70"/>
        <v>http://opt.sauna-shops.ru/556-naturalnye/3154-mochalka-natur-lyufa-cvetnaya-3-slozheniya.html</v>
      </c>
      <c r="K2881" s="5"/>
    </row>
    <row r="2882" spans="1:11" x14ac:dyDescent="0.25">
      <c r="A2882" s="10">
        <v>3155</v>
      </c>
      <c r="B2882" s="5" t="s">
        <v>6058</v>
      </c>
      <c r="C2882" s="5" t="s">
        <v>4989</v>
      </c>
      <c r="D2882" s="5" t="str">
        <f>HYPERLINK(I2882, C2882)</f>
        <v>Мочалка натур. НЬЮ кор. жесткая с пемзой</v>
      </c>
      <c r="E2882" s="5" t="s">
        <v>4933</v>
      </c>
      <c r="F2882" s="11" t="s">
        <v>6098</v>
      </c>
      <c r="G2882" s="6">
        <v>9657</v>
      </c>
      <c r="H2882" t="s">
        <v>4990</v>
      </c>
      <c r="I2882" t="str">
        <f>CONCATENATE("http://opt.sauna-shops.ru/556-naturalnye/",A2882,"-",H2882,".html")</f>
        <v>http://opt.sauna-shops.ru/556-naturalnye/3155-mochalka-natur-nyu-kor-zhestkaya-s-pemzoj.html</v>
      </c>
      <c r="J2882" s="2" t="str">
        <f t="shared" si="70"/>
        <v>http://opt.sauna-shops.ru/556-naturalnye/3155-mochalka-natur-nyu-kor-zhestkaya-s-pemzoj.html</v>
      </c>
      <c r="K2882" s="5"/>
    </row>
    <row r="2883" spans="1:11" x14ac:dyDescent="0.25">
      <c r="A2883" s="10">
        <v>3156</v>
      </c>
      <c r="B2883" s="5" t="s">
        <v>6058</v>
      </c>
      <c r="C2883" s="5" t="s">
        <v>4991</v>
      </c>
      <c r="D2883" s="5" t="str">
        <f>HYPERLINK(I2883, C2883)</f>
        <v>Мочалка натур. рами белая</v>
      </c>
      <c r="E2883" s="5" t="s">
        <v>4933</v>
      </c>
      <c r="F2883" s="11" t="s">
        <v>6166</v>
      </c>
      <c r="G2883" s="6">
        <v>9658</v>
      </c>
      <c r="H2883" t="s">
        <v>4992</v>
      </c>
      <c r="I2883" t="str">
        <f>CONCATENATE("http://opt.sauna-shops.ru/556-naturalnye/",A2883,"-",H2883,".html")</f>
        <v>http://opt.sauna-shops.ru/556-naturalnye/3156-mochalka-natur-rami-belaya.html</v>
      </c>
      <c r="J2883" s="2" t="str">
        <f t="shared" si="70"/>
        <v>http://opt.sauna-shops.ru/556-naturalnye/3156-mochalka-natur-rami-belaya.html</v>
      </c>
      <c r="K2883" s="5"/>
    </row>
    <row r="2884" spans="1:11" x14ac:dyDescent="0.25">
      <c r="A2884" s="10">
        <v>3157</v>
      </c>
      <c r="B2884" s="5" t="s">
        <v>6058</v>
      </c>
      <c r="C2884" s="5" t="s">
        <v>4993</v>
      </c>
      <c r="D2884" s="5" t="str">
        <f>HYPERLINK(I2884, C2884)</f>
        <v>Мочалка натур. рами кор. (дер. ручки)</v>
      </c>
      <c r="E2884" s="5" t="s">
        <v>4933</v>
      </c>
      <c r="F2884" s="11" t="s">
        <v>6098</v>
      </c>
      <c r="G2884" s="6">
        <v>9660</v>
      </c>
      <c r="H2884" t="s">
        <v>4994</v>
      </c>
      <c r="I2884" t="str">
        <f>CONCATENATE("http://opt.sauna-shops.ru/556-naturalnye/",A2884,"-",H2884,".html")</f>
        <v>http://opt.sauna-shops.ru/556-naturalnye/3157-mochalka-natur-rami-kor-der-ruchki.html</v>
      </c>
      <c r="J2884" s="2" t="str">
        <f t="shared" si="70"/>
        <v>http://opt.sauna-shops.ru/556-naturalnye/3157-mochalka-natur-rami-kor-der-ruchki.html</v>
      </c>
      <c r="K2884" s="5"/>
    </row>
    <row r="2885" spans="1:11" x14ac:dyDescent="0.25">
      <c r="A2885" s="10">
        <v>3158</v>
      </c>
      <c r="B2885" s="5" t="s">
        <v>6058</v>
      </c>
      <c r="C2885" s="5" t="s">
        <v>4995</v>
      </c>
      <c r="D2885" s="5" t="str">
        <f>HYPERLINK(I2885, C2885)</f>
        <v>Мочалка натур. рами кор. (пласт. ручки)</v>
      </c>
      <c r="E2885" s="5" t="s">
        <v>4933</v>
      </c>
      <c r="F2885" s="11" t="s">
        <v>6098</v>
      </c>
      <c r="G2885" s="6">
        <v>9661</v>
      </c>
      <c r="H2885" t="s">
        <v>4996</v>
      </c>
      <c r="I2885" t="str">
        <f>CONCATENATE("http://opt.sauna-shops.ru/556-naturalnye/",A2885,"-",H2885,".html")</f>
        <v>http://opt.sauna-shops.ru/556-naturalnye/3158-mochalka-natur-rami-kor-plast-ruchki.html</v>
      </c>
      <c r="J2885" s="2" t="str">
        <f t="shared" si="70"/>
        <v>http://opt.sauna-shops.ru/556-naturalnye/3158-mochalka-natur-rami-kor-plast-ruchki.html</v>
      </c>
      <c r="K2885" s="5"/>
    </row>
    <row r="2886" spans="1:11" x14ac:dyDescent="0.25">
      <c r="A2886" s="10">
        <v>3159</v>
      </c>
      <c r="B2886" s="5" t="s">
        <v>6058</v>
      </c>
      <c r="C2886" s="5" t="s">
        <v>4997</v>
      </c>
      <c r="D2886" s="5" t="str">
        <f>HYPERLINK(I2886, C2886)</f>
        <v>Мочалка натур. рами кор. (узкая)</v>
      </c>
      <c r="E2886" s="5" t="s">
        <v>4933</v>
      </c>
      <c r="F2886" s="11" t="s">
        <v>6250</v>
      </c>
      <c r="G2886" s="6">
        <v>9662</v>
      </c>
      <c r="H2886" t="s">
        <v>4998</v>
      </c>
      <c r="I2886" t="str">
        <f>CONCATENATE("http://opt.sauna-shops.ru/556-naturalnye/",A2886,"-",H2886,".html")</f>
        <v>http://opt.sauna-shops.ru/556-naturalnye/3159-mochalka-natur-rami-kor-uzkaya.html</v>
      </c>
      <c r="J2886" s="2" t="str">
        <f t="shared" si="70"/>
        <v>http://opt.sauna-shops.ru/556-naturalnye/3159-mochalka-natur-rami-kor-uzkaya.html</v>
      </c>
      <c r="K2886" s="5"/>
    </row>
    <row r="2887" spans="1:11" x14ac:dyDescent="0.25">
      <c r="A2887" s="10">
        <v>3160</v>
      </c>
      <c r="B2887" s="5" t="s">
        <v>6058</v>
      </c>
      <c r="C2887" s="5" t="s">
        <v>4999</v>
      </c>
      <c r="D2887" s="5" t="str">
        <f>HYPERLINK(I2887, C2887)</f>
        <v>Мочалка натур. сизаль комби средняя с пемзой</v>
      </c>
      <c r="E2887" s="5" t="s">
        <v>4933</v>
      </c>
      <c r="F2887" s="11" t="s">
        <v>6166</v>
      </c>
      <c r="G2887" s="6">
        <v>9666</v>
      </c>
      <c r="H2887" t="s">
        <v>5000</v>
      </c>
      <c r="I2887" t="str">
        <f>CONCATENATE("http://opt.sauna-shops.ru/556-naturalnye/",A2887,"-",H2887,".html")</f>
        <v>http://opt.sauna-shops.ru/556-naturalnye/3160-mochalka-natur-sizal-kombi-srednyaya-s-pemzoj.html</v>
      </c>
      <c r="J2887" s="2" t="str">
        <f t="shared" si="70"/>
        <v>http://opt.sauna-shops.ru/556-naturalnye/3160-mochalka-natur-sizal-kombi-srednyaya-s-pemzoj.html</v>
      </c>
      <c r="K2887" s="5"/>
    </row>
    <row r="2888" spans="1:11" x14ac:dyDescent="0.25">
      <c r="A2888" s="10">
        <v>3161</v>
      </c>
      <c r="B2888" s="5" t="s">
        <v>6058</v>
      </c>
      <c r="C2888" s="5" t="s">
        <v>5001</v>
      </c>
      <c r="D2888" s="5" t="str">
        <f>HYPERLINK(I2888, C2888)</f>
        <v>Мочалка натур. сизаль (узкая)</v>
      </c>
      <c r="E2888" s="5" t="s">
        <v>4933</v>
      </c>
      <c r="F2888" s="11" t="s">
        <v>6250</v>
      </c>
      <c r="G2888" s="6">
        <v>9669</v>
      </c>
      <c r="H2888" t="s">
        <v>5002</v>
      </c>
      <c r="I2888" t="str">
        <f>CONCATENATE("http://opt.sauna-shops.ru/556-naturalnye/",A2888,"-",H2888,".html")</f>
        <v>http://opt.sauna-shops.ru/556-naturalnye/3161-mochalka-natur-sizal-uzkaya.html</v>
      </c>
      <c r="J2888" s="2" t="str">
        <f t="shared" si="70"/>
        <v>http://opt.sauna-shops.ru/556-naturalnye/3161-mochalka-natur-sizal-uzkaya.html</v>
      </c>
      <c r="K2888" s="5"/>
    </row>
    <row r="2889" spans="1:11" x14ac:dyDescent="0.25">
      <c r="A2889" s="10">
        <v>3162</v>
      </c>
      <c r="B2889" s="5" t="s">
        <v>6058</v>
      </c>
      <c r="C2889" s="5" t="s">
        <v>5003</v>
      </c>
      <c r="D2889" s="5" t="str">
        <f>HYPERLINK(I2889, C2889)</f>
        <v>Мочалка натур. сизаль+махра длин. (пемза)</v>
      </c>
      <c r="E2889" s="5" t="s">
        <v>4933</v>
      </c>
      <c r="F2889" s="11" t="s">
        <v>6166</v>
      </c>
      <c r="G2889" s="6">
        <v>9671</v>
      </c>
      <c r="H2889" t="s">
        <v>5004</v>
      </c>
      <c r="I2889" t="str">
        <f>CONCATENATE("http://opt.sauna-shops.ru/556-naturalnye/",A2889,"-",H2889,".html")</f>
        <v>http://opt.sauna-shops.ru/556-naturalnye/3162-mochalka-natur-sizalmakhra-dlin-pemza.html</v>
      </c>
      <c r="J2889" s="2" t="str">
        <f t="shared" si="70"/>
        <v>http://opt.sauna-shops.ru/556-naturalnye/3162-mochalka-natur-sizalmakhra-dlin-pemza.html</v>
      </c>
      <c r="K2889" s="5"/>
    </row>
    <row r="2890" spans="1:11" x14ac:dyDescent="0.25">
      <c r="A2890" s="10">
        <v>3163</v>
      </c>
      <c r="B2890" s="5" t="s">
        <v>6058</v>
      </c>
      <c r="C2890" s="5" t="s">
        <v>5005</v>
      </c>
      <c r="D2890" s="5" t="str">
        <f>HYPERLINK(I2890, C2890)</f>
        <v>Мочалка овал баран (сизаль)</v>
      </c>
      <c r="E2890" s="5" t="s">
        <v>4933</v>
      </c>
      <c r="F2890" s="11" t="s">
        <v>6250</v>
      </c>
      <c r="G2890" s="6">
        <v>9673</v>
      </c>
      <c r="H2890" t="s">
        <v>5006</v>
      </c>
      <c r="I2890" t="str">
        <f>CONCATENATE("http://opt.sauna-shops.ru/556-naturalnye/",A2890,"-",H2890,".html")</f>
        <v>http://opt.sauna-shops.ru/556-naturalnye/3163-mochalka-oval-baran-sizal.html</v>
      </c>
      <c r="J2890" s="2" t="str">
        <f t="shared" si="70"/>
        <v>http://opt.sauna-shops.ru/556-naturalnye/3163-mochalka-oval-baran-sizal.html</v>
      </c>
      <c r="K2890" s="5"/>
    </row>
    <row r="2891" spans="1:11" x14ac:dyDescent="0.25">
      <c r="A2891" s="10">
        <v>3164</v>
      </c>
      <c r="B2891" s="5" t="s">
        <v>6058</v>
      </c>
      <c r="C2891" s="5" t="s">
        <v>5007</v>
      </c>
      <c r="D2891" s="5" t="str">
        <f>HYPERLINK(I2891, C2891)</f>
        <v>Мочалка люфа Росалинда" (овал)"</v>
      </c>
      <c r="E2891" s="5" t="s">
        <v>4933</v>
      </c>
      <c r="F2891" s="11" t="s">
        <v>6250</v>
      </c>
      <c r="G2891" s="6">
        <v>9677</v>
      </c>
      <c r="H2891" t="s">
        <v>5008</v>
      </c>
      <c r="I2891" t="str">
        <f>CONCATENATE("http://opt.sauna-shops.ru/556-naturalnye/",A2891,"-",H2891,".html")</f>
        <v>http://opt.sauna-shops.ru/556-naturalnye/3164-mochalka-lyufa-rosalinda-oval.html</v>
      </c>
      <c r="J2891" s="2" t="str">
        <f t="shared" si="70"/>
        <v>http://opt.sauna-shops.ru/556-naturalnye/3164-mochalka-lyufa-rosalinda-oval.html</v>
      </c>
      <c r="K2891" s="5"/>
    </row>
    <row r="2892" spans="1:11" x14ac:dyDescent="0.25">
      <c r="A2892" s="10">
        <v>3165</v>
      </c>
      <c r="B2892" s="5" t="s">
        <v>6058</v>
      </c>
      <c r="C2892" s="5" t="s">
        <v>5009</v>
      </c>
      <c r="D2892" s="5" t="str">
        <f>HYPERLINK(I2892, C2892)</f>
        <v>Спонж для лица (сизаль)</v>
      </c>
      <c r="E2892" s="5" t="s">
        <v>4933</v>
      </c>
      <c r="F2892" s="11" t="s">
        <v>6250</v>
      </c>
      <c r="G2892" s="6">
        <v>9727</v>
      </c>
      <c r="H2892" t="s">
        <v>5010</v>
      </c>
      <c r="I2892" t="str">
        <f>CONCATENATE("http://opt.sauna-shops.ru/556-naturalnye/",A2892,"-",H2892,".html")</f>
        <v>http://opt.sauna-shops.ru/556-naturalnye/3165-sponzh-dlya-lica-sizal.html</v>
      </c>
      <c r="J2892" s="2" t="str">
        <f t="shared" si="70"/>
        <v>http://opt.sauna-shops.ru/556-naturalnye/3165-sponzh-dlya-lica-sizal.html</v>
      </c>
      <c r="K2892" s="5"/>
    </row>
    <row r="2893" spans="1:11" x14ac:dyDescent="0.25">
      <c r="A2893" s="10">
        <v>3166</v>
      </c>
      <c r="B2893" s="5" t="s">
        <v>6058</v>
      </c>
      <c r="C2893" s="5" t="s">
        <v>5011</v>
      </c>
      <c r="D2893" s="5" t="str">
        <f>HYPERLINK(I2893, C2893)</f>
        <v>Мочалка двусторонняя 0101 дер. сизаль</v>
      </c>
      <c r="E2893" s="5" t="s">
        <v>4933</v>
      </c>
      <c r="F2893" s="11" t="s">
        <v>6098</v>
      </c>
      <c r="G2893" s="6">
        <v>9713</v>
      </c>
      <c r="H2893" t="s">
        <v>5012</v>
      </c>
      <c r="I2893" t="str">
        <f>CONCATENATE("http://opt.sauna-shops.ru/556-naturalnye/",A2893,"-",H2893,".html")</f>
        <v>http://opt.sauna-shops.ru/556-naturalnye/3166-mochalka-dvustoronnyaya-0101-der-sizal.html</v>
      </c>
      <c r="J2893" s="2" t="str">
        <f t="shared" si="70"/>
        <v>http://opt.sauna-shops.ru/556-naturalnye/3166-mochalka-dvustoronnyaya-0101-der-sizal.html</v>
      </c>
      <c r="K2893" s="5"/>
    </row>
    <row r="2894" spans="1:11" x14ac:dyDescent="0.25">
      <c r="A2894" s="10">
        <v>3167</v>
      </c>
      <c r="B2894" s="5" t="s">
        <v>6058</v>
      </c>
      <c r="C2894" s="5" t="s">
        <v>5013</v>
      </c>
      <c r="D2894" s="5" t="str">
        <f>HYPERLINK(I2894, C2894)</f>
        <v>Лыко большая</v>
      </c>
      <c r="E2894" s="5" t="s">
        <v>4933</v>
      </c>
      <c r="F2894" s="11" t="s">
        <v>6160</v>
      </c>
      <c r="G2894" s="6">
        <v>9547</v>
      </c>
      <c r="H2894" t="s">
        <v>5014</v>
      </c>
      <c r="I2894" t="str">
        <f>CONCATENATE("http://opt.sauna-shops.ru/556-naturalnye/",A2894,"-",H2894,".html")</f>
        <v>http://opt.sauna-shops.ru/556-naturalnye/3167-lyko-bolshaya.html</v>
      </c>
      <c r="J2894" s="2" t="str">
        <f t="shared" si="70"/>
        <v>http://opt.sauna-shops.ru/556-naturalnye/3167-lyko-bolshaya.html</v>
      </c>
      <c r="K2894" s="5"/>
    </row>
    <row r="2895" spans="1:11" x14ac:dyDescent="0.25">
      <c r="A2895" s="10">
        <v>3168</v>
      </c>
      <c r="B2895" s="5" t="s">
        <v>6058</v>
      </c>
      <c r="C2895" s="5" t="s">
        <v>5015</v>
      </c>
      <c r="D2895" s="5" t="str">
        <f>HYPERLINK(I2895, C2895)</f>
        <v>Лыко сред.</v>
      </c>
      <c r="E2895" s="5" t="s">
        <v>4933</v>
      </c>
      <c r="F2895" s="11" t="s">
        <v>6192</v>
      </c>
      <c r="G2895" s="6">
        <v>2103</v>
      </c>
      <c r="H2895" t="s">
        <v>5016</v>
      </c>
      <c r="I2895" t="str">
        <f>CONCATENATE("http://opt.sauna-shops.ru/556-naturalnye/",A2895,"-",H2895,".html")</f>
        <v>http://opt.sauna-shops.ru/556-naturalnye/3168-lyko-sred.html</v>
      </c>
      <c r="J2895" s="2" t="str">
        <f t="shared" si="70"/>
        <v>http://opt.sauna-shops.ru/556-naturalnye/3168-lyko-sred.html</v>
      </c>
      <c r="K2895" s="5"/>
    </row>
    <row r="2896" spans="1:11" x14ac:dyDescent="0.25">
      <c r="A2896" s="10">
        <v>3169</v>
      </c>
      <c r="B2896" s="5" t="s">
        <v>6058</v>
      </c>
      <c r="C2896" s="5" t="s">
        <v>5017</v>
      </c>
      <c r="D2896" s="5" t="str">
        <f>HYPERLINK(I2896, C2896)</f>
        <v>Мочалка Дамас Роз люфа-кирпич</v>
      </c>
      <c r="E2896" s="5" t="s">
        <v>4933</v>
      </c>
      <c r="F2896" s="11" t="s">
        <v>6250</v>
      </c>
      <c r="G2896" s="6">
        <v>1133</v>
      </c>
      <c r="H2896" t="s">
        <v>5018</v>
      </c>
      <c r="I2896" t="str">
        <f>CONCATENATE("http://opt.sauna-shops.ru/556-naturalnye/",A2896,"-",H2896,".html")</f>
        <v>http://opt.sauna-shops.ru/556-naturalnye/3169-mochalka-damas-roz-lyufa-kirpich.html</v>
      </c>
      <c r="J2896" s="2" t="str">
        <f t="shared" si="70"/>
        <v>http://opt.sauna-shops.ru/556-naturalnye/3169-mochalka-damas-roz-lyufa-kirpich.html</v>
      </c>
      <c r="K2896" s="5"/>
    </row>
    <row r="2897" spans="1:11" x14ac:dyDescent="0.25">
      <c r="A2897" s="10">
        <v>3170</v>
      </c>
      <c r="B2897" s="5" t="s">
        <v>6058</v>
      </c>
      <c r="C2897" s="5" t="s">
        <v>5019</v>
      </c>
      <c r="D2897" s="5" t="str">
        <f>HYPERLINK(I2897, C2897)</f>
        <v>Мочалка длинная, МИНИ, лён М40</v>
      </c>
      <c r="E2897" s="5" t="s">
        <v>4933</v>
      </c>
      <c r="F2897" s="11" t="s">
        <v>6250</v>
      </c>
      <c r="G2897" s="6">
        <v>2037</v>
      </c>
      <c r="H2897" t="s">
        <v>5020</v>
      </c>
      <c r="I2897" t="str">
        <f>CONCATENATE("http://opt.sauna-shops.ru/556-naturalnye/",A2897,"-",H2897,".html")</f>
        <v>http://opt.sauna-shops.ru/556-naturalnye/3170-mochalka-dlinnaya-mini-lyon-m40.html</v>
      </c>
      <c r="J2897" s="2" t="str">
        <f t="shared" si="70"/>
        <v>http://opt.sauna-shops.ru/556-naturalnye/3170-mochalka-dlinnaya-mini-lyon-m40.html</v>
      </c>
      <c r="K2897" s="5"/>
    </row>
    <row r="2898" spans="1:11" x14ac:dyDescent="0.25">
      <c r="A2898" s="10">
        <v>3171</v>
      </c>
      <c r="B2898" s="5" t="s">
        <v>6058</v>
      </c>
      <c r="C2898" s="5" t="s">
        <v>5021</v>
      </c>
      <c r="D2898" s="5" t="str">
        <f>HYPERLINK(I2898, C2898)</f>
        <v>МочалкаВарежка", сизаль. EVA МС-36"</v>
      </c>
      <c r="E2898" s="5" t="s">
        <v>4933</v>
      </c>
      <c r="F2898" s="11" t="s">
        <v>6250</v>
      </c>
      <c r="G2898" s="6">
        <v>2039</v>
      </c>
      <c r="H2898" t="s">
        <v>5022</v>
      </c>
      <c r="I2898" t="str">
        <f>CONCATENATE("http://opt.sauna-shops.ru/556-naturalnye/",A2898,"-",H2898,".html")</f>
        <v>http://opt.sauna-shops.ru/556-naturalnye/3171-mochalkavarezhka-sizal-eva-ms-36.html</v>
      </c>
      <c r="J2898" s="2" t="str">
        <f t="shared" si="70"/>
        <v>http://opt.sauna-shops.ru/556-naturalnye/3171-mochalkavarezhka-sizal-eva-ms-36.html</v>
      </c>
      <c r="K2898" s="5"/>
    </row>
    <row r="2899" spans="1:11" x14ac:dyDescent="0.25">
      <c r="A2899" s="10">
        <v>3172</v>
      </c>
      <c r="B2899" s="5" t="s">
        <v>6058</v>
      </c>
      <c r="C2899" s="5" t="s">
        <v>5023</v>
      </c>
      <c r="D2899" s="5" t="str">
        <f>HYPERLINK(I2899, C2899)</f>
        <v>Мочалка-рукавица (лён) EVA М42</v>
      </c>
      <c r="E2899" s="5" t="s">
        <v>4933</v>
      </c>
      <c r="F2899" s="11" t="s">
        <v>6250</v>
      </c>
      <c r="G2899" s="6">
        <v>2041</v>
      </c>
      <c r="H2899" t="s">
        <v>5024</v>
      </c>
      <c r="I2899" t="str">
        <f>CONCATENATE("http://opt.sauna-shops.ru/556-naturalnye/",A2899,"-",H2899,".html")</f>
        <v>http://opt.sauna-shops.ru/556-naturalnye/3172-mochalka-rukavica-lyon-eva-m42.html</v>
      </c>
      <c r="J2899" s="2" t="str">
        <f t="shared" si="70"/>
        <v>http://opt.sauna-shops.ru/556-naturalnye/3172-mochalka-rukavica-lyon-eva-m42.html</v>
      </c>
      <c r="K2899" s="5"/>
    </row>
    <row r="2900" spans="1:11" x14ac:dyDescent="0.25">
      <c r="A2900" s="10">
        <v>3173</v>
      </c>
      <c r="B2900" s="5" t="s">
        <v>6058</v>
      </c>
      <c r="C2900" s="5" t="s">
        <v>5025</v>
      </c>
      <c r="D2900" s="5" t="str">
        <f>HYPERLINK(I2900, C2900)</f>
        <v>Мочалка люфа узбекская короткая (сред.)</v>
      </c>
      <c r="E2900" s="5" t="s">
        <v>4933</v>
      </c>
      <c r="F2900" s="11" t="s">
        <v>6097</v>
      </c>
      <c r="G2900" s="6">
        <v>3697</v>
      </c>
      <c r="H2900" t="s">
        <v>5026</v>
      </c>
      <c r="I2900" t="str">
        <f>CONCATENATE("http://opt.sauna-shops.ru/556-naturalnye/",A2900,"-",H2900,".html")</f>
        <v>http://opt.sauna-shops.ru/556-naturalnye/3173-mochalka-lyufa-uzbekskaya-korotkaya-sred.html</v>
      </c>
      <c r="J2900" s="2" t="str">
        <f t="shared" si="70"/>
        <v>http://opt.sauna-shops.ru/556-naturalnye/3173-mochalka-lyufa-uzbekskaya-korotkaya-sred.html</v>
      </c>
      <c r="K2900" s="5"/>
    </row>
    <row r="2901" spans="1:11" x14ac:dyDescent="0.25">
      <c r="A2901" s="10">
        <v>3174</v>
      </c>
      <c r="B2901" s="5" t="s">
        <v>6058</v>
      </c>
      <c r="C2901" s="5" t="s">
        <v>5027</v>
      </c>
      <c r="D2901" s="5" t="str">
        <f>HYPERLINK(I2901, C2901)</f>
        <v>Мочалка-букле жесткая EVA Я292</v>
      </c>
      <c r="E2901" s="5" t="s">
        <v>4933</v>
      </c>
      <c r="F2901" s="11" t="s">
        <v>6250</v>
      </c>
      <c r="G2901" s="6">
        <v>2191</v>
      </c>
      <c r="H2901" t="s">
        <v>5028</v>
      </c>
      <c r="I2901" t="str">
        <f>CONCATENATE("http://opt.sauna-shops.ru/556-naturalnye/",A2901,"-",H2901,".html")</f>
        <v>http://opt.sauna-shops.ru/556-naturalnye/3174-mochalka-bukle-zhestkaya-eva-ya292.html</v>
      </c>
      <c r="J2901" s="2" t="str">
        <f t="shared" si="70"/>
        <v>http://opt.sauna-shops.ru/556-naturalnye/3174-mochalka-bukle-zhestkaya-eva-ya292.html</v>
      </c>
      <c r="K2901" s="5"/>
    </row>
    <row r="2902" spans="1:11" x14ac:dyDescent="0.25">
      <c r="A2902" s="10">
        <v>3175</v>
      </c>
      <c r="B2902" s="5" t="s">
        <v>6058</v>
      </c>
      <c r="C2902" s="5" t="s">
        <v>5029</v>
      </c>
      <c r="D2902" s="5" t="str">
        <f>HYPERLINK(I2902, C2902)</f>
        <v>Мочалка массажная “Красочная Лента” M4-1/C</v>
      </c>
      <c r="E2902" s="5" t="s">
        <v>4933</v>
      </c>
      <c r="F2902" s="11" t="s">
        <v>6250</v>
      </c>
      <c r="G2902" s="6">
        <v>2200</v>
      </c>
      <c r="H2902" t="s">
        <v>5030</v>
      </c>
      <c r="I2902" t="str">
        <f>CONCATENATE("http://opt.sauna-shops.ru/556-naturalnye/",A2902,"-",H2902,".html")</f>
        <v>http://opt.sauna-shops.ru/556-naturalnye/3175-mochalka-massazhnaya-krasochnaya-lenta-m4-1-c.html</v>
      </c>
      <c r="J2902" s="2" t="str">
        <f t="shared" si="70"/>
        <v>http://opt.sauna-shops.ru/556-naturalnye/3175-mochalka-massazhnaya-krasochnaya-lenta-m4-1-c.html</v>
      </c>
      <c r="K2902" s="5"/>
    </row>
    <row r="2903" spans="1:11" x14ac:dyDescent="0.25">
      <c r="A2903" s="10">
        <v>3176</v>
      </c>
      <c r="B2903" s="5" t="s">
        <v>6058</v>
      </c>
      <c r="C2903" s="5" t="s">
        <v>5031</v>
      </c>
      <c r="D2903" s="5" t="str">
        <f>HYPERLINK(I2903, C2903)</f>
        <v>Мочалка “Цилиндрическая MLL2"</v>
      </c>
      <c r="E2903" s="5" t="s">
        <v>4933</v>
      </c>
      <c r="F2903" s="11" t="s">
        <v>6250</v>
      </c>
      <c r="G2903" s="6">
        <v>2209</v>
      </c>
      <c r="H2903" t="s">
        <v>5032</v>
      </c>
      <c r="I2903" t="str">
        <f>CONCATENATE("http://opt.sauna-shops.ru/556-naturalnye/",A2903,"-",H2903,".html")</f>
        <v>http://opt.sauna-shops.ru/556-naturalnye/3176-mochalka-cilindricheskaya-mll2.html</v>
      </c>
      <c r="J2903" s="2" t="str">
        <f t="shared" si="70"/>
        <v>http://opt.sauna-shops.ru/556-naturalnye/3176-mochalka-cilindricheskaya-mll2.html</v>
      </c>
      <c r="K2903" s="5"/>
    </row>
    <row r="2904" spans="1:11" x14ac:dyDescent="0.25">
      <c r="A2904" s="10">
        <v>3177</v>
      </c>
      <c r="B2904" s="5" t="s">
        <v>6058</v>
      </c>
      <c r="C2904" s="5" t="s">
        <v>5033</v>
      </c>
      <c r="D2904" s="5" t="str">
        <f>HYPERLINK(I2904, C2904)</f>
        <v>Мочалка для ног “Пемза” M-7</v>
      </c>
      <c r="E2904" s="5" t="s">
        <v>4933</v>
      </c>
      <c r="F2904" s="11" t="s">
        <v>6250</v>
      </c>
      <c r="G2904" s="6">
        <v>2210</v>
      </c>
      <c r="H2904" t="s">
        <v>5034</v>
      </c>
      <c r="I2904" t="str">
        <f>CONCATENATE("http://opt.sauna-shops.ru/556-naturalnye/",A2904,"-",H2904,".html")</f>
        <v>http://opt.sauna-shops.ru/556-naturalnye/3177-mochalka-dlya-nog-pemza-m-7.html</v>
      </c>
      <c r="J2904" s="2" t="str">
        <f t="shared" si="70"/>
        <v>http://opt.sauna-shops.ru/556-naturalnye/3177-mochalka-dlya-nog-pemza-m-7.html</v>
      </c>
      <c r="K2904" s="5"/>
    </row>
    <row r="2905" spans="1:11" x14ac:dyDescent="0.25">
      <c r="A2905" s="10">
        <v>3178</v>
      </c>
      <c r="B2905" s="5" t="s">
        <v>6058</v>
      </c>
      <c r="C2905" s="5" t="s">
        <v>5035</v>
      </c>
      <c r="D2905" s="5" t="str">
        <f>HYPERLINK(I2905, C2905)</f>
        <v>Мочалка ECO LUFFA М4-1</v>
      </c>
      <c r="E2905" s="5" t="s">
        <v>4933</v>
      </c>
      <c r="F2905" s="11" t="s">
        <v>6250</v>
      </c>
      <c r="G2905" s="6">
        <v>2327</v>
      </c>
      <c r="H2905" t="s">
        <v>5036</v>
      </c>
      <c r="I2905" t="str">
        <f>CONCATENATE("http://opt.sauna-shops.ru/556-naturalnye/",A2905,"-",H2905,".html")</f>
        <v>http://opt.sauna-shops.ru/556-naturalnye/3178-mochalka-eco-luffa-m4-1.html</v>
      </c>
      <c r="J2905" s="2" t="str">
        <f t="shared" si="70"/>
        <v>http://opt.sauna-shops.ru/556-naturalnye/3178-mochalka-eco-luffa-m4-1.html</v>
      </c>
      <c r="K2905" s="5"/>
    </row>
    <row r="2906" spans="1:11" x14ac:dyDescent="0.25">
      <c r="A2906" s="10">
        <v>3179</v>
      </c>
      <c r="B2906" s="5" t="s">
        <v>6058</v>
      </c>
      <c r="C2906" s="5" t="s">
        <v>5037</v>
      </c>
      <c r="D2906" s="5" t="str">
        <f>HYPERLINK(I2906, C2906)</f>
        <v>Мочалка ECO LUFFA М4-4</v>
      </c>
      <c r="E2906" s="5" t="s">
        <v>4933</v>
      </c>
      <c r="F2906" s="11" t="s">
        <v>6250</v>
      </c>
      <c r="G2906" s="6">
        <v>2313</v>
      </c>
      <c r="H2906" t="s">
        <v>5038</v>
      </c>
      <c r="I2906" t="str">
        <f>CONCATENATE("http://opt.sauna-shops.ru/556-naturalnye/",A2906,"-",H2906,".html")</f>
        <v>http://opt.sauna-shops.ru/556-naturalnye/3179-mochalka-eco-luffa-m4-4.html</v>
      </c>
      <c r="J2906" s="2" t="str">
        <f t="shared" si="70"/>
        <v>http://opt.sauna-shops.ru/556-naturalnye/3179-mochalka-eco-luffa-m4-4.html</v>
      </c>
      <c r="K2906" s="5"/>
    </row>
    <row r="2907" spans="1:11" x14ac:dyDescent="0.25">
      <c r="A2907" s="10">
        <v>3180</v>
      </c>
      <c r="B2907" s="5" t="s">
        <v>6058</v>
      </c>
      <c r="C2907" s="5" t="s">
        <v>5039</v>
      </c>
      <c r="D2907" s="5" t="str">
        <f>HYPERLINK(I2907, C2907)</f>
        <v>Мочалка ECO LUFFA (овал) М-2</v>
      </c>
      <c r="E2907" s="5" t="s">
        <v>4933</v>
      </c>
      <c r="F2907" s="11" t="s">
        <v>6250</v>
      </c>
      <c r="G2907" s="6">
        <v>2326</v>
      </c>
      <c r="H2907" t="s">
        <v>5040</v>
      </c>
      <c r="I2907" t="str">
        <f>CONCATENATE("http://opt.sauna-shops.ru/556-naturalnye/",A2907,"-",H2907,".html")</f>
        <v>http://opt.sauna-shops.ru/556-naturalnye/3180-mochalka-eco-luffa-oval-m-2.html</v>
      </c>
      <c r="J2907" s="2" t="str">
        <f t="shared" si="70"/>
        <v>http://opt.sauna-shops.ru/556-naturalnye/3180-mochalka-eco-luffa-oval-m-2.html</v>
      </c>
      <c r="K2907" s="5"/>
    </row>
    <row r="2908" spans="1:11" x14ac:dyDescent="0.25">
      <c r="A2908" s="10">
        <v>3181</v>
      </c>
      <c r="B2908" s="5" t="s">
        <v>6058</v>
      </c>
      <c r="C2908" s="5" t="s">
        <v>5041</v>
      </c>
      <c r="D2908" s="5" t="str">
        <f>HYPERLINK(I2908, C2908)</f>
        <v>Мочалка ECO LUFFA М4-1С в ассорт.</v>
      </c>
      <c r="E2908" s="5" t="s">
        <v>4933</v>
      </c>
      <c r="F2908" s="11" t="s">
        <v>6250</v>
      </c>
      <c r="G2908" s="6">
        <v>2328</v>
      </c>
      <c r="H2908" t="s">
        <v>5042</v>
      </c>
      <c r="I2908" t="str">
        <f>CONCATENATE("http://opt.sauna-shops.ru/556-naturalnye/",A2908,"-",H2908,".html")</f>
        <v>http://opt.sauna-shops.ru/556-naturalnye/3181-mochalka-eco-luffa-m4-1s-v-assort.html</v>
      </c>
      <c r="J2908" s="2" t="str">
        <f t="shared" si="70"/>
        <v>http://opt.sauna-shops.ru/556-naturalnye/3181-mochalka-eco-luffa-m4-1s-v-assort.html</v>
      </c>
      <c r="K2908" s="5"/>
    </row>
    <row r="2909" spans="1:11" x14ac:dyDescent="0.25">
      <c r="A2909" s="10">
        <v>3182</v>
      </c>
      <c r="B2909" s="5" t="s">
        <v>6058</v>
      </c>
      <c r="C2909" s="5" t="s">
        <v>5043</v>
      </c>
      <c r="D2909" s="5" t="str">
        <f>HYPERLINK(I2909, C2909)</f>
        <v>Мочалка ECO LUFFA М4-2</v>
      </c>
      <c r="E2909" s="5" t="s">
        <v>4933</v>
      </c>
      <c r="F2909" s="11" t="s">
        <v>6250</v>
      </c>
      <c r="G2909" s="6">
        <v>2329</v>
      </c>
      <c r="H2909" t="s">
        <v>5044</v>
      </c>
      <c r="I2909" t="str">
        <f>CONCATENATE("http://opt.sauna-shops.ru/556-naturalnye/",A2909,"-",H2909,".html")</f>
        <v>http://opt.sauna-shops.ru/556-naturalnye/3182-mochalka-eco-luffa-m4-2.html</v>
      </c>
      <c r="J2909" s="2" t="str">
        <f t="shared" si="70"/>
        <v>http://opt.sauna-shops.ru/556-naturalnye/3182-mochalka-eco-luffa-m4-2.html</v>
      </c>
      <c r="K2909" s="5"/>
    </row>
    <row r="2910" spans="1:11" x14ac:dyDescent="0.25">
      <c r="A2910" s="10">
        <v>3183</v>
      </c>
      <c r="B2910" s="5" t="s">
        <v>6058</v>
      </c>
      <c r="C2910" s="5" t="s">
        <v>5045</v>
      </c>
      <c r="D2910" s="5" t="str">
        <f>HYPERLINK(I2910, C2910)</f>
        <v>Набор для хозяйственных нужд ECO LUFFA МХ</v>
      </c>
      <c r="E2910" s="5" t="s">
        <v>4933</v>
      </c>
      <c r="F2910" s="11" t="s">
        <v>6250</v>
      </c>
      <c r="G2910" s="6">
        <v>2340</v>
      </c>
      <c r="H2910" t="s">
        <v>5046</v>
      </c>
      <c r="I2910" t="str">
        <f>CONCATENATE("http://opt.sauna-shops.ru/556-naturalnye/",A2910,"-",H2910,".html")</f>
        <v>http://opt.sauna-shops.ru/556-naturalnye/3183-nabor-dlya-khozyajstvennykh-nuzhd-eco-luffa-mkh.html</v>
      </c>
      <c r="J2910" s="2" t="str">
        <f t="shared" si="70"/>
        <v>http://opt.sauna-shops.ru/556-naturalnye/3183-nabor-dlya-khozyajstvennykh-nuzhd-eco-luffa-mkh.html</v>
      </c>
      <c r="K2910" s="5"/>
    </row>
    <row r="2911" spans="1:11" x14ac:dyDescent="0.25">
      <c r="A2911" s="10">
        <v>3184</v>
      </c>
      <c r="B2911" s="5" t="s">
        <v>6058</v>
      </c>
      <c r="C2911" s="5" t="s">
        <v>5047</v>
      </c>
      <c r="D2911" s="5" t="str">
        <f>HYPERLINK(I2911, C2911)</f>
        <v>Спонжик для лица ECO LUFFA М5-1</v>
      </c>
      <c r="E2911" s="5" t="s">
        <v>4933</v>
      </c>
      <c r="F2911" s="11" t="s">
        <v>6250</v>
      </c>
      <c r="G2911" s="6">
        <v>2341</v>
      </c>
      <c r="H2911" t="s">
        <v>5048</v>
      </c>
      <c r="I2911" t="str">
        <f>CONCATENATE("http://opt.sauna-shops.ru/556-naturalnye/",A2911,"-",H2911,".html")</f>
        <v>http://opt.sauna-shops.ru/556-naturalnye/3184-sponzhik-dlya-lica-eco-luffa-m5-1.html</v>
      </c>
      <c r="J2911" s="2" t="str">
        <f t="shared" si="70"/>
        <v>http://opt.sauna-shops.ru/556-naturalnye/3184-sponzhik-dlya-lica-eco-luffa-m5-1.html</v>
      </c>
      <c r="K2911" s="5"/>
    </row>
    <row r="2912" spans="1:11" x14ac:dyDescent="0.25">
      <c r="A2912" s="10">
        <v>3185</v>
      </c>
      <c r="B2912" s="5" t="s">
        <v>6058</v>
      </c>
      <c r="C2912" s="5" t="s">
        <v>5049</v>
      </c>
      <c r="D2912" s="5" t="str">
        <f>HYPERLINK(I2912, C2912)</f>
        <v>Спонжик для лица ECO LUFFA М5-2</v>
      </c>
      <c r="E2912" s="5" t="s">
        <v>4933</v>
      </c>
      <c r="F2912" s="11" t="s">
        <v>6250</v>
      </c>
      <c r="G2912" s="6">
        <v>2342</v>
      </c>
      <c r="H2912" t="s">
        <v>5050</v>
      </c>
      <c r="I2912" t="str">
        <f>CONCATENATE("http://opt.sauna-shops.ru/556-naturalnye/",A2912,"-",H2912,".html")</f>
        <v>http://opt.sauna-shops.ru/556-naturalnye/3185-sponzhik-dlya-lica-eco-luffa-m5-2.html</v>
      </c>
      <c r="J2912" s="2" t="str">
        <f t="shared" si="70"/>
        <v>http://opt.sauna-shops.ru/556-naturalnye/3185-sponzhik-dlya-lica-eco-luffa-m5-2.html</v>
      </c>
      <c r="K2912" s="5"/>
    </row>
    <row r="2913" spans="1:11" x14ac:dyDescent="0.25">
      <c r="A2913" s="10">
        <v>3186</v>
      </c>
      <c r="B2913" s="5" t="s">
        <v>6058</v>
      </c>
      <c r="C2913" s="5" t="s">
        <v>5051</v>
      </c>
      <c r="D2913" s="5" t="str">
        <f>HYPERLINK(I2913, C2913)</f>
        <v>Мочалка Букле длинная с ручками Я28</v>
      </c>
      <c r="E2913" s="5" t="s">
        <v>4933</v>
      </c>
      <c r="F2913" s="11" t="s">
        <v>6250</v>
      </c>
      <c r="G2913" s="6">
        <v>2474</v>
      </c>
      <c r="H2913" t="s">
        <v>5052</v>
      </c>
      <c r="I2913" t="str">
        <f>CONCATENATE("http://opt.sauna-shops.ru/556-naturalnye/",A2913,"-",H2913,".html")</f>
        <v>http://opt.sauna-shops.ru/556-naturalnye/3186-mochalka-bukle-dlinnaya-s-ruchkami-ya28.html</v>
      </c>
      <c r="J2913" s="2" t="str">
        <f t="shared" si="70"/>
        <v>http://opt.sauna-shops.ru/556-naturalnye/3186-mochalka-bukle-dlinnaya-s-ruchkami-ya28.html</v>
      </c>
      <c r="K2913" s="5"/>
    </row>
    <row r="2914" spans="1:11" x14ac:dyDescent="0.25">
      <c r="A2914" s="10">
        <v>3187</v>
      </c>
      <c r="B2914" s="5" t="s">
        <v>6058</v>
      </c>
      <c r="C2914" s="5" t="s">
        <v>5053</v>
      </c>
      <c r="D2914" s="5" t="str">
        <f>HYPERLINK(I2914, C2914)</f>
        <v>Мочалка букле рукавица Я29</v>
      </c>
      <c r="E2914" s="5" t="s">
        <v>4933</v>
      </c>
      <c r="F2914" s="11" t="s">
        <v>6250</v>
      </c>
      <c r="G2914" s="6">
        <v>2475</v>
      </c>
      <c r="H2914" t="s">
        <v>5054</v>
      </c>
      <c r="I2914" t="str">
        <f>CONCATENATE("http://opt.sauna-shops.ru/556-naturalnye/",A2914,"-",H2914,".html")</f>
        <v>http://opt.sauna-shops.ru/556-naturalnye/3187-mochalka-bukle-rukavica-ya29.html</v>
      </c>
      <c r="J2914" s="2" t="str">
        <f t="shared" si="70"/>
        <v>http://opt.sauna-shops.ru/556-naturalnye/3187-mochalka-bukle-rukavica-ya29.html</v>
      </c>
      <c r="K2914" s="5"/>
    </row>
    <row r="2915" spans="1:11" x14ac:dyDescent="0.25">
      <c r="A2915" s="10">
        <v>3188</v>
      </c>
      <c r="B2915" s="5" t="s">
        <v>6058</v>
      </c>
      <c r="C2915" s="5" t="s">
        <v>5055</v>
      </c>
      <c r="D2915" s="5" t="str">
        <f>HYPERLINK(I2915, C2915)</f>
        <v>Мочалка длинная лён 46см М401</v>
      </c>
      <c r="E2915" s="5" t="s">
        <v>4933</v>
      </c>
      <c r="F2915" s="11" t="s">
        <v>6250</v>
      </c>
      <c r="G2915" s="6">
        <v>2478</v>
      </c>
      <c r="H2915" t="s">
        <v>5056</v>
      </c>
      <c r="I2915" t="str">
        <f>CONCATENATE("http://opt.sauna-shops.ru/556-naturalnye/",A2915,"-",H2915,".html")</f>
        <v>http://opt.sauna-shops.ru/556-naturalnye/3188-mochalka-dlinnaya-lyon-46sm-m401.html</v>
      </c>
      <c r="J2915" s="2" t="str">
        <f t="shared" si="70"/>
        <v>http://opt.sauna-shops.ru/556-naturalnye/3188-mochalka-dlinnaya-lyon-46sm-m401.html</v>
      </c>
      <c r="K2915" s="5"/>
    </row>
    <row r="2916" spans="1:11" x14ac:dyDescent="0.25">
      <c r="A2916" s="10">
        <v>3189</v>
      </c>
      <c r="B2916" s="5" t="s">
        <v>6058</v>
      </c>
      <c r="C2916" s="5" t="s">
        <v>5057</v>
      </c>
      <c r="D2916" s="5" t="str">
        <f>HYPERLINK(I2916, C2916)</f>
        <v>Мочалка длинная лён 70см М402</v>
      </c>
      <c r="E2916" s="5" t="s">
        <v>4933</v>
      </c>
      <c r="F2916" s="11" t="s">
        <v>6250</v>
      </c>
      <c r="G2916" s="6">
        <v>2479</v>
      </c>
      <c r="H2916" t="s">
        <v>5058</v>
      </c>
      <c r="I2916" t="str">
        <f>CONCATENATE("http://opt.sauna-shops.ru/556-naturalnye/",A2916,"-",H2916,".html")</f>
        <v>http://opt.sauna-shops.ru/556-naturalnye/3189-mochalka-dlinnaya-lyon-70sm-m402.html</v>
      </c>
      <c r="J2916" s="2" t="str">
        <f t="shared" si="70"/>
        <v>http://opt.sauna-shops.ru/556-naturalnye/3189-mochalka-dlinnaya-lyon-70sm-m402.html</v>
      </c>
      <c r="K2916" s="5"/>
    </row>
    <row r="2917" spans="1:11" x14ac:dyDescent="0.25">
      <c r="A2917" s="10">
        <v>3190</v>
      </c>
      <c r="B2917" s="5" t="s">
        <v>6058</v>
      </c>
      <c r="C2917" s="5" t="s">
        <v>5051</v>
      </c>
      <c r="D2917" s="5" t="str">
        <f>HYPERLINK(I2917, C2917)</f>
        <v>Мочалка Букле длинная с ручками Я28</v>
      </c>
      <c r="E2917" s="5" t="s">
        <v>4933</v>
      </c>
      <c r="F2917" s="11" t="s">
        <v>6250</v>
      </c>
      <c r="G2917" s="6">
        <v>2519</v>
      </c>
      <c r="H2917" t="s">
        <v>5052</v>
      </c>
      <c r="I2917" t="str">
        <f>CONCATENATE("http://opt.sauna-shops.ru/556-naturalnye/",A2917,"-",H2917,".html")</f>
        <v>http://opt.sauna-shops.ru/556-naturalnye/3190-mochalka-bukle-dlinnaya-s-ruchkami-ya28.html</v>
      </c>
      <c r="J2917" s="2" t="str">
        <f t="shared" si="70"/>
        <v>http://opt.sauna-shops.ru/556-naturalnye/3190-mochalka-bukle-dlinnaya-s-ruchkami-ya28.html</v>
      </c>
      <c r="K2917" s="5"/>
    </row>
    <row r="2918" spans="1:11" x14ac:dyDescent="0.25">
      <c r="A2918" s="10">
        <v>3191</v>
      </c>
      <c r="B2918" s="5" t="s">
        <v>6058</v>
      </c>
      <c r="C2918" s="5" t="s">
        <v>5059</v>
      </c>
      <c r="D2918" s="5" t="str">
        <f>HYPERLINK(I2918, C2918)</f>
        <v>Мочалка Morning Star (кунжут) LJ-2021-1</v>
      </c>
      <c r="E2918" s="5" t="s">
        <v>4933</v>
      </c>
      <c r="F2918" s="11" t="s">
        <v>6095</v>
      </c>
      <c r="G2918" s="6">
        <v>2573</v>
      </c>
      <c r="H2918" t="s">
        <v>5060</v>
      </c>
      <c r="I2918" t="str">
        <f>CONCATENATE("http://opt.sauna-shops.ru/556-naturalnye/",A2918,"-",H2918,".html")</f>
        <v>http://opt.sauna-shops.ru/556-naturalnye/3191-mochalka-morning-star-kunzhut-lj-2021-1.html</v>
      </c>
      <c r="J2918" s="2" t="str">
        <f t="shared" si="70"/>
        <v>http://opt.sauna-shops.ru/556-naturalnye/3191-mochalka-morning-star-kunzhut-lj-2021-1.html</v>
      </c>
      <c r="K2918" s="5"/>
    </row>
    <row r="2919" spans="1:11" x14ac:dyDescent="0.25">
      <c r="A2919" s="10">
        <v>3192</v>
      </c>
      <c r="B2919" s="5" t="s">
        <v>6058</v>
      </c>
      <c r="C2919" s="5" t="s">
        <v>5061</v>
      </c>
      <c r="D2919" s="5" t="str">
        <f>HYPERLINK(I2919, C2919)</f>
        <v>Мочалка Morning Star (кунжут. клетка чёрная) LJ - 2046</v>
      </c>
      <c r="E2919" s="5" t="s">
        <v>4933</v>
      </c>
      <c r="F2919" s="11" t="s">
        <v>6095</v>
      </c>
      <c r="G2919" s="6">
        <v>2574</v>
      </c>
      <c r="H2919" t="s">
        <v>5062</v>
      </c>
      <c r="I2919" t="str">
        <f>CONCATENATE("http://opt.sauna-shops.ru/556-naturalnye/",A2919,"-",H2919,".html")</f>
        <v>http://opt.sauna-shops.ru/556-naturalnye/3192-mochalka-morning-star-kunzhut-kletka-chyornaya-lj-2046.html</v>
      </c>
      <c r="J2919" s="2" t="str">
        <f t="shared" si="70"/>
        <v>http://opt.sauna-shops.ru/556-naturalnye/3192-mochalka-morning-star-kunzhut-kletka-chyornaya-lj-2046.html</v>
      </c>
      <c r="K2919" s="5"/>
    </row>
    <row r="2920" spans="1:11" x14ac:dyDescent="0.25">
      <c r="A2920" s="10">
        <v>3193</v>
      </c>
      <c r="B2920" s="5" t="s">
        <v>6058</v>
      </c>
      <c r="C2920" s="5" t="s">
        <v>5063</v>
      </c>
      <c r="D2920" s="5" t="str">
        <f>HYPERLINK(I2920, C2920)</f>
        <v>Мочалка  Morning Star (кунжут. узор.)  LJ - 2045</v>
      </c>
      <c r="E2920" s="5" t="s">
        <v>4933</v>
      </c>
      <c r="F2920" s="11" t="s">
        <v>6095</v>
      </c>
      <c r="G2920" s="6">
        <v>2575</v>
      </c>
      <c r="H2920" t="s">
        <v>5064</v>
      </c>
      <c r="I2920" t="str">
        <f>CONCATENATE("http://opt.sauna-shops.ru/556-naturalnye/",A2920,"-",H2920,".html")</f>
        <v>http://opt.sauna-shops.ru/556-naturalnye/3193-mochalka-morning-star-kunzhut-uzor-lj-2045.html</v>
      </c>
      <c r="J2920" s="2" t="str">
        <f t="shared" ref="J2920:J2936" si="71">HYPERLINK(I2920)</f>
        <v>http://opt.sauna-shops.ru/556-naturalnye/3193-mochalka-morning-star-kunzhut-uzor-lj-2045.html</v>
      </c>
      <c r="K2920" s="5"/>
    </row>
    <row r="2921" spans="1:11" x14ac:dyDescent="0.25">
      <c r="A2921" s="10">
        <v>3194</v>
      </c>
      <c r="B2921" s="5" t="s">
        <v>6058</v>
      </c>
      <c r="C2921" s="5" t="s">
        <v>5065</v>
      </c>
      <c r="D2921" s="5" t="str">
        <f>HYPERLINK(I2921, C2921)</f>
        <v>Мочалка  ROSABELLA люфа в 3-го слож.(вер.ручки) 059</v>
      </c>
      <c r="E2921" s="5" t="s">
        <v>4933</v>
      </c>
      <c r="F2921" s="11" t="s">
        <v>6250</v>
      </c>
      <c r="G2921" s="6">
        <v>2578</v>
      </c>
      <c r="H2921" t="s">
        <v>5066</v>
      </c>
      <c r="I2921" t="str">
        <f>CONCATENATE("http://opt.sauna-shops.ru/556-naturalnye/",A2921,"-",H2921,".html")</f>
        <v>http://opt.sauna-shops.ru/556-naturalnye/3194-mochalka-rosabella-lyufa-v-3-go-slozhverruchki-059.html</v>
      </c>
      <c r="J2921" s="2" t="str">
        <f t="shared" si="71"/>
        <v>http://opt.sauna-shops.ru/556-naturalnye/3194-mochalka-rosabella-lyufa-v-3-go-slozhverruchki-059.html</v>
      </c>
      <c r="K2921" s="5"/>
    </row>
    <row r="2922" spans="1:11" x14ac:dyDescent="0.25">
      <c r="A2922" s="10">
        <v>3195</v>
      </c>
      <c r="B2922" s="5" t="s">
        <v>6058</v>
      </c>
      <c r="C2922" s="5" t="s">
        <v>5067</v>
      </c>
      <c r="D2922" s="5" t="str">
        <f>HYPERLINK(I2922, C2922)</f>
        <v>Мочалка ROSABELLA люфа в 3-го слож. (дер. ручки)</v>
      </c>
      <c r="E2922" s="5" t="s">
        <v>4933</v>
      </c>
      <c r="F2922" s="11" t="s">
        <v>6250</v>
      </c>
      <c r="G2922" s="6">
        <v>2579</v>
      </c>
      <c r="H2922" t="s">
        <v>5068</v>
      </c>
      <c r="I2922" t="str">
        <f>CONCATENATE("http://opt.sauna-shops.ru/556-naturalnye/",A2922,"-",H2922,".html")</f>
        <v>http://opt.sauna-shops.ru/556-naturalnye/3195-mochalka-rosabella-lyufa-v-3-go-slozh-der-ruchki.html</v>
      </c>
      <c r="J2922" s="2" t="str">
        <f t="shared" si="71"/>
        <v>http://opt.sauna-shops.ru/556-naturalnye/3195-mochalka-rosabella-lyufa-v-3-go-slozh-der-ruchki.html</v>
      </c>
      <c r="K2922" s="5"/>
    </row>
    <row r="2923" spans="1:11" x14ac:dyDescent="0.25">
      <c r="A2923" s="10">
        <v>3196</v>
      </c>
      <c r="B2923" s="5" t="s">
        <v>6058</v>
      </c>
      <c r="C2923" s="5" t="s">
        <v>5069</v>
      </c>
      <c r="D2923" s="5" t="str">
        <f>HYPERLINK(I2923, C2923)</f>
        <v>Мочалка  ROSABELLA люфа в 3-го слож. (пласт. ручки) 063</v>
      </c>
      <c r="E2923" s="5" t="s">
        <v>4933</v>
      </c>
      <c r="F2923" s="11" t="s">
        <v>6250</v>
      </c>
      <c r="G2923" s="6">
        <v>2580</v>
      </c>
      <c r="H2923" t="s">
        <v>5070</v>
      </c>
      <c r="I2923" t="str">
        <f>CONCATENATE("http://opt.sauna-shops.ru/556-naturalnye/",A2923,"-",H2923,".html")</f>
        <v>http://opt.sauna-shops.ru/556-naturalnye/3196-mochalka-rosabella-lyufa-v-3-go-slozh-plast-ruchki-063.html</v>
      </c>
      <c r="J2923" s="2" t="str">
        <f t="shared" si="71"/>
        <v>http://opt.sauna-shops.ru/556-naturalnye/3196-mochalka-rosabella-lyufa-v-3-go-slozh-plast-ruchki-063.html</v>
      </c>
      <c r="K2923" s="5"/>
    </row>
    <row r="2924" spans="1:11" x14ac:dyDescent="0.25">
      <c r="A2924" s="10">
        <v>3197</v>
      </c>
      <c r="B2924" s="5" t="s">
        <v>6058</v>
      </c>
      <c r="C2924" s="5" t="s">
        <v>5071</v>
      </c>
      <c r="D2924" s="5" t="str">
        <f>HYPERLINK(I2924, C2924)</f>
        <v>Мочалка ROSABELLA люфа длин. овал 064-N</v>
      </c>
      <c r="E2924" s="5" t="s">
        <v>4933</v>
      </c>
      <c r="F2924" s="11" t="s">
        <v>6250</v>
      </c>
      <c r="G2924" s="6">
        <v>2581</v>
      </c>
      <c r="H2924" t="s">
        <v>5072</v>
      </c>
      <c r="I2924" t="str">
        <f>CONCATENATE("http://opt.sauna-shops.ru/556-naturalnye/",A2924,"-",H2924,".html")</f>
        <v>http://opt.sauna-shops.ru/556-naturalnye/3197-mochalka-rosabella-lyufa-dlin-oval-064-n.html</v>
      </c>
      <c r="J2924" s="2" t="str">
        <f t="shared" si="71"/>
        <v>http://opt.sauna-shops.ru/556-naturalnye/3197-mochalka-rosabella-lyufa-dlin-oval-064-n.html</v>
      </c>
      <c r="K2924" s="5"/>
    </row>
    <row r="2925" spans="1:11" x14ac:dyDescent="0.25">
      <c r="A2925" s="10">
        <v>3198</v>
      </c>
      <c r="B2925" s="5" t="s">
        <v>6058</v>
      </c>
      <c r="C2925" s="5" t="s">
        <v>5073</v>
      </c>
      <c r="D2925" s="5" t="str">
        <f>HYPERLINK(I2925, C2925)</f>
        <v>Мочалка  ROSABELLA люфа овал 073-N</v>
      </c>
      <c r="E2925" s="5" t="s">
        <v>4933</v>
      </c>
      <c r="F2925" s="11" t="s">
        <v>6250</v>
      </c>
      <c r="G2925" s="6">
        <v>2582</v>
      </c>
      <c r="H2925" t="s">
        <v>5074</v>
      </c>
      <c r="I2925" t="str">
        <f>CONCATENATE("http://opt.sauna-shops.ru/556-naturalnye/",A2925,"-",H2925,".html")</f>
        <v>http://opt.sauna-shops.ru/556-naturalnye/3198-mochalka-rosabella-lyufa-oval-073-n.html</v>
      </c>
      <c r="J2925" s="2" t="str">
        <f t="shared" si="71"/>
        <v>http://opt.sauna-shops.ru/556-naturalnye/3198-mochalka-rosabella-lyufa-oval-073-n.html</v>
      </c>
      <c r="K2925" s="5"/>
    </row>
    <row r="2926" spans="1:11" x14ac:dyDescent="0.25">
      <c r="A2926" s="10">
        <v>3199</v>
      </c>
      <c r="B2926" s="5" t="s">
        <v>6058</v>
      </c>
      <c r="C2926" s="5" t="s">
        <v>5075</v>
      </c>
      <c r="D2926" s="5" t="str">
        <f>HYPERLINK(I2926, C2926)</f>
        <v>Мочалка ROSABELLA люфа средняя овал 079-N</v>
      </c>
      <c r="E2926" s="5" t="s">
        <v>4933</v>
      </c>
      <c r="F2926" s="11" t="s">
        <v>6250</v>
      </c>
      <c r="G2926" s="6">
        <v>2583</v>
      </c>
      <c r="H2926" t="s">
        <v>5076</v>
      </c>
      <c r="I2926" t="str">
        <f>CONCATENATE("http://opt.sauna-shops.ru/556-naturalnye/",A2926,"-",H2926,".html")</f>
        <v>http://opt.sauna-shops.ru/556-naturalnye/3199-mochalka-rosabella-lyufa-srednyaya-oval-079-n.html</v>
      </c>
      <c r="J2926" s="2" t="str">
        <f t="shared" si="71"/>
        <v>http://opt.sauna-shops.ru/556-naturalnye/3199-mochalka-rosabella-lyufa-srednyaya-oval-079-n.html</v>
      </c>
      <c r="K2926" s="5"/>
    </row>
    <row r="2927" spans="1:11" x14ac:dyDescent="0.25">
      <c r="A2927" s="10">
        <v>3200</v>
      </c>
      <c r="B2927" s="5" t="s">
        <v>6058</v>
      </c>
      <c r="C2927" s="5" t="s">
        <v>5077</v>
      </c>
      <c r="D2927" s="5" t="str">
        <f>HYPERLINK(I2927, C2927)</f>
        <v>Мочалка ROSABELLA люфа в 3-го слож. (вер. ручки) 065-N</v>
      </c>
      <c r="E2927" s="5" t="s">
        <v>4933</v>
      </c>
      <c r="F2927" s="11" t="s">
        <v>6250</v>
      </c>
      <c r="G2927" s="6">
        <v>2585</v>
      </c>
      <c r="H2927" t="s">
        <v>5078</v>
      </c>
      <c r="I2927" t="str">
        <f>CONCATENATE("http://opt.sauna-shops.ru/556-naturalnye/",A2927,"-",H2927,".html")</f>
        <v>http://opt.sauna-shops.ru/556-naturalnye/3200-mochalka-rosabella-lyufa-v-3-go-slozh-ver-ruchki-065-n.html</v>
      </c>
      <c r="J2927" s="2" t="str">
        <f t="shared" si="71"/>
        <v>http://opt.sauna-shops.ru/556-naturalnye/3200-mochalka-rosabella-lyufa-v-3-go-slozh-ver-ruchki-065-n.html</v>
      </c>
      <c r="K2927" s="5"/>
    </row>
    <row r="2928" spans="1:11" x14ac:dyDescent="0.25">
      <c r="A2928" s="10">
        <v>3201</v>
      </c>
      <c r="B2928" s="5" t="s">
        <v>6058</v>
      </c>
      <c r="C2928" s="5" t="s">
        <v>5079</v>
      </c>
      <c r="D2928" s="5" t="str">
        <f>HYPERLINK(I2928, C2928)</f>
        <v>Мочалка Morning Star (кунжут. полосатая)  LJ - 2021</v>
      </c>
      <c r="E2928" s="5" t="s">
        <v>4933</v>
      </c>
      <c r="F2928" s="11" t="s">
        <v>6095</v>
      </c>
      <c r="G2928" s="6">
        <v>2586</v>
      </c>
      <c r="H2928" t="s">
        <v>5080</v>
      </c>
      <c r="I2928" t="str">
        <f>CONCATENATE("http://opt.sauna-shops.ru/556-naturalnye/",A2928,"-",H2928,".html")</f>
        <v>http://opt.sauna-shops.ru/556-naturalnye/3201-mochalka-morning-star-kunzhut-polosataya-lj-2021.html</v>
      </c>
      <c r="J2928" s="2" t="str">
        <f t="shared" si="71"/>
        <v>http://opt.sauna-shops.ru/556-naturalnye/3201-mochalka-morning-star-kunzhut-polosataya-lj-2021.html</v>
      </c>
      <c r="K2928" s="5"/>
    </row>
    <row r="2929" spans="1:11" x14ac:dyDescent="0.25">
      <c r="A2929" s="10">
        <v>3202</v>
      </c>
      <c r="B2929" s="5" t="s">
        <v>6058</v>
      </c>
      <c r="C2929" s="5" t="s">
        <v>5081</v>
      </c>
      <c r="D2929" s="5" t="str">
        <f>HYPERLINK(I2929, C2929)</f>
        <v>Мочалка Мой До Дыр" С-111"</v>
      </c>
      <c r="E2929" s="5" t="s">
        <v>4933</v>
      </c>
      <c r="F2929" s="11" t="s">
        <v>6095</v>
      </c>
      <c r="G2929" s="6">
        <v>2652</v>
      </c>
      <c r="H2929" t="s">
        <v>5082</v>
      </c>
      <c r="I2929" t="str">
        <f>CONCATENATE("http://opt.sauna-shops.ru/556-naturalnye/",A2929,"-",H2929,".html")</f>
        <v>http://opt.sauna-shops.ru/556-naturalnye/3202-mochalka-moj-do-dyr-s-111.html</v>
      </c>
      <c r="J2929" s="2" t="str">
        <f t="shared" si="71"/>
        <v>http://opt.sauna-shops.ru/556-naturalnye/3202-mochalka-moj-do-dyr-s-111.html</v>
      </c>
      <c r="K2929" s="5"/>
    </row>
    <row r="2930" spans="1:11" x14ac:dyDescent="0.25">
      <c r="A2930" s="10">
        <v>3203</v>
      </c>
      <c r="B2930" s="5" t="s">
        <v>6058</v>
      </c>
      <c r="C2930" s="5" t="s">
        <v>5083</v>
      </c>
      <c r="D2930" s="5" t="str">
        <f>HYPERLINK(I2930, C2930)</f>
        <v>Мочалка Мой До Дыр cизаль 3-го сложения С-103</v>
      </c>
      <c r="E2930" s="5" t="s">
        <v>4933</v>
      </c>
      <c r="F2930" s="11" t="s">
        <v>6094</v>
      </c>
      <c r="G2930" s="6">
        <v>2656</v>
      </c>
      <c r="H2930" t="s">
        <v>5084</v>
      </c>
      <c r="I2930" t="str">
        <f>CONCATENATE("http://opt.sauna-shops.ru/556-naturalnye/",A2930,"-",H2930,".html")</f>
        <v>http://opt.sauna-shops.ru/556-naturalnye/3203-mochalka-moj-do-dyr-cizal-3-go-slozheniya-s-103.html</v>
      </c>
      <c r="J2930" s="2" t="str">
        <f t="shared" si="71"/>
        <v>http://opt.sauna-shops.ru/556-naturalnye/3203-mochalka-moj-do-dyr-cizal-3-go-slozheniya-s-103.html</v>
      </c>
      <c r="K2930" s="5"/>
    </row>
    <row r="2931" spans="1:11" x14ac:dyDescent="0.25">
      <c r="A2931" s="10">
        <v>3204</v>
      </c>
      <c r="B2931" s="5" t="s">
        <v>6058</v>
      </c>
      <c r="C2931" s="5" t="s">
        <v>5085</v>
      </c>
      <c r="D2931" s="5" t="str">
        <f>HYPERLINK(I2931, C2931)</f>
        <v>Мочалка Мой До Дыр cизаль с поролоном С-112</v>
      </c>
      <c r="E2931" s="5" t="s">
        <v>4933</v>
      </c>
      <c r="F2931" s="11" t="s">
        <v>6098</v>
      </c>
      <c r="G2931" s="6">
        <v>2657</v>
      </c>
      <c r="H2931" t="s">
        <v>5086</v>
      </c>
      <c r="I2931" t="str">
        <f>CONCATENATE("http://opt.sauna-shops.ru/556-naturalnye/",A2931,"-",H2931,".html")</f>
        <v>http://opt.sauna-shops.ru/556-naturalnye/3204-mochalka-moj-do-dyr-cizal-s-porolonom-s-112.html</v>
      </c>
      <c r="J2931" s="2" t="str">
        <f t="shared" si="71"/>
        <v>http://opt.sauna-shops.ru/556-naturalnye/3204-mochalka-moj-do-dyr-cizal-s-porolonom-s-112.html</v>
      </c>
      <c r="K2931" s="5"/>
    </row>
    <row r="2932" spans="1:11" x14ac:dyDescent="0.25">
      <c r="A2932" s="10">
        <v>3205</v>
      </c>
      <c r="B2932" s="5" t="s">
        <v>6058</v>
      </c>
      <c r="C2932" s="5" t="s">
        <v>5087</v>
      </c>
      <c r="D2932" s="5" t="str">
        <f>HYPERLINK(I2932, C2932)</f>
        <v>Мочалка из люфа овальная Налина</v>
      </c>
      <c r="E2932" s="5" t="s">
        <v>4933</v>
      </c>
      <c r="F2932" s="11" t="s">
        <v>6250</v>
      </c>
      <c r="G2932" s="6">
        <v>3464</v>
      </c>
      <c r="H2932" t="s">
        <v>5088</v>
      </c>
      <c r="I2932" t="str">
        <f>CONCATENATE("http://opt.sauna-shops.ru/556-naturalnye/",A2932,"-",H2932,".html")</f>
        <v>http://opt.sauna-shops.ru/556-naturalnye/3205-mochalka-iz-lyufa-ovalnaya-nalina.html</v>
      </c>
      <c r="J2932" s="2" t="str">
        <f t="shared" si="71"/>
        <v>http://opt.sauna-shops.ru/556-naturalnye/3205-mochalka-iz-lyufa-ovalnaya-nalina.html</v>
      </c>
      <c r="K2932" s="5"/>
    </row>
    <row r="2933" spans="1:11" x14ac:dyDescent="0.25">
      <c r="A2933" s="10">
        <v>3206</v>
      </c>
      <c r="B2933" s="5" t="s">
        <v>6058</v>
      </c>
      <c r="C2933" s="5" t="s">
        <v>5089</v>
      </c>
      <c r="D2933" s="5" t="str">
        <f>HYPERLINK(I2933, C2933)</f>
        <v>Мочалка Мойдодыр К103К</v>
      </c>
      <c r="E2933" s="5" t="s">
        <v>4933</v>
      </c>
      <c r="F2933" s="11" t="s">
        <v>6094</v>
      </c>
      <c r="G2933" s="6">
        <v>3486</v>
      </c>
      <c r="H2933" t="s">
        <v>5090</v>
      </c>
      <c r="I2933" t="str">
        <f>CONCATENATE("http://opt.sauna-shops.ru/556-naturalnye/",A2933,"-",H2933,".html")</f>
        <v>http://opt.sauna-shops.ru/556-naturalnye/3206-mochalka-mojdodyr-k103k.html</v>
      </c>
      <c r="J2933" s="2" t="str">
        <f t="shared" si="71"/>
        <v>http://opt.sauna-shops.ru/556-naturalnye/3206-mochalka-mojdodyr-k103k.html</v>
      </c>
      <c r="K2933" s="5"/>
    </row>
    <row r="2934" spans="1:11" x14ac:dyDescent="0.25">
      <c r="A2934" s="10">
        <v>3207</v>
      </c>
      <c r="B2934" s="5" t="s">
        <v>6058</v>
      </c>
      <c r="C2934" s="5" t="s">
        <v>5091</v>
      </c>
      <c r="D2934" s="5" t="str">
        <f>HYPERLINK(I2934, C2934)</f>
        <v>Мочалка Мойдодыр К103П</v>
      </c>
      <c r="E2934" s="5" t="s">
        <v>4933</v>
      </c>
      <c r="F2934" s="11" t="s">
        <v>6068</v>
      </c>
      <c r="G2934" s="6">
        <v>3487</v>
      </c>
      <c r="H2934" t="s">
        <v>5092</v>
      </c>
      <c r="I2934" t="str">
        <f>CONCATENATE("http://opt.sauna-shops.ru/556-naturalnye/",A2934,"-",H2934,".html")</f>
        <v>http://opt.sauna-shops.ru/556-naturalnye/3207-mochalka-mojdodyr-k103p.html</v>
      </c>
      <c r="J2934" s="2" t="str">
        <f t="shared" si="71"/>
        <v>http://opt.sauna-shops.ru/556-naturalnye/3207-mochalka-mojdodyr-k103p.html</v>
      </c>
      <c r="K2934" s="5"/>
    </row>
    <row r="2935" spans="1:11" x14ac:dyDescent="0.25">
      <c r="A2935" s="10">
        <v>3208</v>
      </c>
      <c r="B2935" s="5" t="s">
        <v>6058</v>
      </c>
      <c r="C2935" s="5" t="s">
        <v>5093</v>
      </c>
      <c r="D2935" s="5" t="str">
        <f>HYPERLINK(I2935, C2935)</f>
        <v>Мочалка Мойдодыр из сизаля С- 113</v>
      </c>
      <c r="E2935" s="5" t="s">
        <v>4933</v>
      </c>
      <c r="F2935" s="11" t="s">
        <v>6098</v>
      </c>
      <c r="G2935" s="6">
        <v>3827</v>
      </c>
      <c r="H2935" t="s">
        <v>5094</v>
      </c>
      <c r="I2935" t="str">
        <f>CONCATENATE("http://opt.sauna-shops.ru/556-naturalnye/",A2935,"-",H2935,".html")</f>
        <v>http://opt.sauna-shops.ru/556-naturalnye/3208-mochalka-mojdodyr-iz-sizalya-s-113.html</v>
      </c>
      <c r="J2935" s="2" t="str">
        <f t="shared" si="71"/>
        <v>http://opt.sauna-shops.ru/556-naturalnye/3208-mochalka-mojdodyr-iz-sizalya-s-113.html</v>
      </c>
      <c r="K2935" s="5"/>
    </row>
    <row r="2936" spans="1:11" x14ac:dyDescent="0.25">
      <c r="A2936" s="10">
        <v>3209</v>
      </c>
      <c r="B2936" s="5" t="s">
        <v>6058</v>
      </c>
      <c r="C2936" s="5" t="s">
        <v>5095</v>
      </c>
      <c r="D2936" s="5" t="str">
        <f>HYPERLINK(I2936, C2936)</f>
        <v>Мочалка Мари Текс 0134</v>
      </c>
      <c r="E2936" s="5" t="s">
        <v>4933</v>
      </c>
      <c r="F2936" s="11" t="s">
        <v>6166</v>
      </c>
      <c r="G2936" s="6">
        <v>3979</v>
      </c>
      <c r="H2936" t="s">
        <v>5096</v>
      </c>
      <c r="I2936" t="str">
        <f>CONCATENATE("http://opt.sauna-shops.ru/556-naturalnye/",A2936,"-",H2936,".html")</f>
        <v>http://opt.sauna-shops.ru/556-naturalnye/3209-mochalka-mari-teks-0134.html</v>
      </c>
      <c r="J2936" s="2" t="str">
        <f t="shared" si="71"/>
        <v>http://opt.sauna-shops.ru/556-naturalnye/3209-mochalka-mari-teks-0134.html</v>
      </c>
      <c r="K2936" s="5"/>
    </row>
    <row r="2937" spans="1:11" x14ac:dyDescent="0.25">
      <c r="A2937" s="10">
        <v>2687</v>
      </c>
      <c r="B2937" s="5" t="s">
        <v>6058</v>
      </c>
      <c r="C2937" s="5" t="s">
        <v>4050</v>
      </c>
      <c r="D2937" s="5" t="str">
        <f>HYPERLINK(I2937, C2937)</f>
        <v>Мочалка  японская зиг-заг двуцветная мягкая 30х90</v>
      </c>
      <c r="E2937" s="5" t="s">
        <v>4051</v>
      </c>
      <c r="F2937" s="11" t="s">
        <v>6095</v>
      </c>
      <c r="G2937" s="6">
        <v>9560</v>
      </c>
      <c r="H2937" t="s">
        <v>4052</v>
      </c>
      <c r="I2937" t="str">
        <f>CONCATENATE("http://opt.sauna-shops.ru/557-12-yaponskie-mochalki/",A2937,"-",H2937,".html")</f>
        <v>http://opt.sauna-shops.ru/557-12-yaponskie-mochalki/2687-mochalka-yaponskaya-zig-zag-dvucvetnaya-myagkaya-30kh90.html</v>
      </c>
      <c r="J2937" s="2" t="str">
        <f t="shared" si="55"/>
        <v>http://opt.sauna-shops.ru/557-12-yaponskie-mochalki/2687-mochalka-yaponskaya-zig-zag-dvucvetnaya-myagkaya-30kh90.html</v>
      </c>
      <c r="K2937" s="5"/>
    </row>
    <row r="2938" spans="1:11" x14ac:dyDescent="0.25">
      <c r="A2938" s="10">
        <v>2688</v>
      </c>
      <c r="B2938" s="5" t="s">
        <v>6058</v>
      </c>
      <c r="C2938" s="5" t="s">
        <v>4053</v>
      </c>
      <c r="D2938" s="5" t="str">
        <f>HYPERLINK(I2938, C2938)</f>
        <v>Мочалка  японская цвет. зиг-заг (мягкая)</v>
      </c>
      <c r="E2938" s="5" t="s">
        <v>4051</v>
      </c>
      <c r="F2938" s="11" t="s">
        <v>6095</v>
      </c>
      <c r="G2938" s="6">
        <v>9561</v>
      </c>
      <c r="H2938" t="s">
        <v>4054</v>
      </c>
      <c r="I2938" t="str">
        <f>CONCATENATE("http://opt.sauna-shops.ru/557-12-yaponskie-mochalki/",A2938,"-",H2938,".html")</f>
        <v>http://opt.sauna-shops.ru/557-12-yaponskie-mochalki/2688-mochalka-yaponskaya-cvet-zig-zag-myagkaya.html</v>
      </c>
      <c r="J2938" s="2" t="str">
        <f t="shared" si="55"/>
        <v>http://opt.sauna-shops.ru/557-12-yaponskie-mochalki/2688-mochalka-yaponskaya-cvet-zig-zag-myagkaya.html</v>
      </c>
      <c r="K2938" s="5"/>
    </row>
    <row r="2939" spans="1:11" x14ac:dyDescent="0.25">
      <c r="A2939" s="10">
        <v>2689</v>
      </c>
      <c r="B2939" s="5" t="s">
        <v>6058</v>
      </c>
      <c r="C2939" s="5" t="s">
        <v>4055</v>
      </c>
      <c r="D2939" s="5" t="str">
        <f>HYPERLINK(I2939, C2939)</f>
        <v>Мочалка японская 30х110 (man)</v>
      </c>
      <c r="E2939" s="5" t="s">
        <v>4051</v>
      </c>
      <c r="F2939" s="11" t="s">
        <v>6083</v>
      </c>
      <c r="G2939" s="6">
        <v>9700</v>
      </c>
      <c r="H2939" t="s">
        <v>4056</v>
      </c>
      <c r="I2939" t="str">
        <f>CONCATENATE("http://opt.sauna-shops.ru/557-12-yaponskie-mochalki/",A2939,"-",H2939,".html")</f>
        <v>http://opt.sauna-shops.ru/557-12-yaponskie-mochalki/2689-mochalka-yaponskaya-30kh110-man.html</v>
      </c>
      <c r="J2939" s="2" t="str">
        <f t="shared" si="55"/>
        <v>http://opt.sauna-shops.ru/557-12-yaponskie-mochalki/2689-mochalka-yaponskaya-30kh110-man.html</v>
      </c>
      <c r="K2939" s="5"/>
    </row>
    <row r="2940" spans="1:11" x14ac:dyDescent="0.25">
      <c r="A2940" s="10">
        <v>2690</v>
      </c>
      <c r="B2940" s="5" t="s">
        <v>6058</v>
      </c>
      <c r="C2940" s="5" t="s">
        <v>4057</v>
      </c>
      <c r="D2940" s="5" t="str">
        <f>HYPERLINK(I2940, C2940)</f>
        <v>Мочалка японская Девочка (мягкая)</v>
      </c>
      <c r="E2940" s="5" t="s">
        <v>4051</v>
      </c>
      <c r="F2940" s="11" t="s">
        <v>6095</v>
      </c>
      <c r="G2940" s="6">
        <v>9701</v>
      </c>
      <c r="H2940" t="s">
        <v>4058</v>
      </c>
      <c r="I2940" t="str">
        <f>CONCATENATE("http://opt.sauna-shops.ru/557-12-yaponskie-mochalki/",A2940,"-",H2940,".html")</f>
        <v>http://opt.sauna-shops.ru/557-12-yaponskie-mochalki/2690-mochalka-yaponskaya-devochka-myagkaya.html</v>
      </c>
      <c r="J2940" s="2" t="str">
        <f t="shared" si="55"/>
        <v>http://opt.sauna-shops.ru/557-12-yaponskie-mochalki/2690-mochalka-yaponskaya-devochka-myagkaya.html</v>
      </c>
      <c r="K2940" s="5"/>
    </row>
    <row r="2941" spans="1:11" x14ac:dyDescent="0.25">
      <c r="A2941" s="10">
        <v>2691</v>
      </c>
      <c r="B2941" s="5" t="s">
        <v>6058</v>
      </c>
      <c r="C2941" s="5" t="s">
        <v>4059</v>
      </c>
      <c r="D2941" s="5" t="str">
        <f>HYPERLINK(I2941, C2941)</f>
        <v>Мочалка японская клетка 30х90 (сред. жесткость)</v>
      </c>
      <c r="E2941" s="5" t="s">
        <v>4051</v>
      </c>
      <c r="F2941" s="11" t="s">
        <v>6095</v>
      </c>
      <c r="G2941" s="6">
        <v>9702</v>
      </c>
      <c r="H2941" t="s">
        <v>4060</v>
      </c>
      <c r="I2941" t="str">
        <f>CONCATENATE("http://opt.sauna-shops.ru/557-12-yaponskie-mochalki/",A2941,"-",H2941,".html")</f>
        <v>http://opt.sauna-shops.ru/557-12-yaponskie-mochalki/2691-mochalka-yaponskaya-kletka-30kh90-sred-zhestkost.html</v>
      </c>
      <c r="J2941" s="2" t="str">
        <f t="shared" si="55"/>
        <v>http://opt.sauna-shops.ru/557-12-yaponskie-mochalki/2691-mochalka-yaponskaya-kletka-30kh90-sred-zhestkost.html</v>
      </c>
      <c r="K2941" s="5"/>
    </row>
    <row r="2942" spans="1:11" x14ac:dyDescent="0.25">
      <c r="A2942" s="10">
        <v>2692</v>
      </c>
      <c r="B2942" s="5" t="s">
        <v>6058</v>
      </c>
      <c r="C2942" s="5" t="s">
        <v>4061</v>
      </c>
      <c r="D2942" s="5" t="str">
        <f>HYPERLINK(I2942, C2942)</f>
        <v>Мочалка японская Мари Текс 30х100см</v>
      </c>
      <c r="E2942" s="5" t="s">
        <v>4051</v>
      </c>
      <c r="F2942" s="11" t="s">
        <v>6095</v>
      </c>
      <c r="G2942" s="6">
        <v>9703</v>
      </c>
      <c r="H2942" t="s">
        <v>4062</v>
      </c>
      <c r="I2942" t="str">
        <f>CONCATENATE("http://opt.sauna-shops.ru/557-12-yaponskie-mochalki/",A2942,"-",H2942,".html")</f>
        <v>http://opt.sauna-shops.ru/557-12-yaponskie-mochalki/2692-mochalka-yaponskaya-mari-teks-30kh100sm.html</v>
      </c>
      <c r="J2942" s="2" t="str">
        <f t="shared" si="55"/>
        <v>http://opt.sauna-shops.ru/557-12-yaponskie-mochalki/2692-mochalka-yaponskaya-mari-teks-30kh100sm.html</v>
      </c>
      <c r="K2942" s="5"/>
    </row>
    <row r="2943" spans="1:11" x14ac:dyDescent="0.25">
      <c r="A2943" s="10">
        <v>2693</v>
      </c>
      <c r="B2943" s="5" t="s">
        <v>6058</v>
      </c>
      <c r="C2943" s="5" t="s">
        <v>4063</v>
      </c>
      <c r="D2943" s="5" t="str">
        <f>HYPERLINK(I2943, C2943)</f>
        <v>Мочалка японская однотон. жесткая 28х100</v>
      </c>
      <c r="E2943" s="5" t="s">
        <v>4051</v>
      </c>
      <c r="F2943" s="11" t="s">
        <v>6096</v>
      </c>
      <c r="G2943" s="6">
        <v>9704</v>
      </c>
      <c r="H2943" t="s">
        <v>4064</v>
      </c>
      <c r="I2943" t="str">
        <f>CONCATENATE("http://opt.sauna-shops.ru/557-12-yaponskie-mochalki/",A2943,"-",H2943,".html")</f>
        <v>http://opt.sauna-shops.ru/557-12-yaponskie-mochalki/2693-mochalka-yaponskaya-odnoton-zhestkaya-28kh100.html</v>
      </c>
      <c r="J2943" s="2" t="str">
        <f t="shared" si="55"/>
        <v>http://opt.sauna-shops.ru/557-12-yaponskie-mochalki/2693-mochalka-yaponskaya-odnoton-zhestkaya-28kh100.html</v>
      </c>
      <c r="K2943" s="5"/>
    </row>
    <row r="2944" spans="1:11" x14ac:dyDescent="0.25">
      <c r="A2944" s="10">
        <v>2694</v>
      </c>
      <c r="B2944" s="5" t="s">
        <v>6058</v>
      </c>
      <c r="C2944" s="5" t="s">
        <v>4065</v>
      </c>
      <c r="D2944" s="5" t="str">
        <f>HYPERLINK(I2944, C2944)</f>
        <v>Мочалка японская соты (средняя жесткость) 30х90</v>
      </c>
      <c r="E2944" s="5" t="s">
        <v>4051</v>
      </c>
      <c r="F2944" s="11" t="s">
        <v>6095</v>
      </c>
      <c r="G2944" s="6">
        <v>9705</v>
      </c>
      <c r="H2944" t="s">
        <v>4066</v>
      </c>
      <c r="I2944" t="str">
        <f>CONCATENATE("http://opt.sauna-shops.ru/557-12-yaponskie-mochalki/",A2944,"-",H2944,".html")</f>
        <v>http://opt.sauna-shops.ru/557-12-yaponskie-mochalki/2694-mochalka-yaponskaya-soty-srednyaya-zhestkost-30kh90.html</v>
      </c>
      <c r="J2944" s="2" t="str">
        <f t="shared" si="55"/>
        <v>http://opt.sauna-shops.ru/557-12-yaponskie-mochalki/2694-mochalka-yaponskaya-soty-srednyaya-zhestkost-30kh90.html</v>
      </c>
      <c r="K2944" s="5"/>
    </row>
    <row r="2945" spans="1:11" x14ac:dyDescent="0.25">
      <c r="A2945" s="10">
        <v>2695</v>
      </c>
      <c r="B2945" s="5" t="s">
        <v>6058</v>
      </c>
      <c r="C2945" s="5" t="s">
        <v>4067</v>
      </c>
      <c r="D2945" s="5" t="str">
        <f>HYPERLINK(I2945, C2945)</f>
        <v>Мочалка массажная жёсткая жёлтая в полоску 254090</v>
      </c>
      <c r="E2945" s="5" t="s">
        <v>4051</v>
      </c>
      <c r="F2945" s="11" t="s">
        <v>6078</v>
      </c>
      <c r="G2945" s="6">
        <v>2060</v>
      </c>
      <c r="H2945" t="s">
        <v>4068</v>
      </c>
      <c r="I2945" t="str">
        <f>CONCATENATE("http://opt.sauna-shops.ru/557-12-yaponskie-mochalki/",A2945,"-",H2945,".html")</f>
        <v>http://opt.sauna-shops.ru/557-12-yaponskie-mochalki/2695-mochalka-massazhnaya-zhyostkaya-zhyoltaya-v-polosku-254090.html</v>
      </c>
      <c r="J2945" s="2" t="str">
        <f t="shared" si="55"/>
        <v>http://opt.sauna-shops.ru/557-12-yaponskie-mochalki/2695-mochalka-massazhnaya-zhyostkaya-zhyoltaya-v-polosku-254090.html</v>
      </c>
      <c r="K2945" s="5"/>
    </row>
    <row r="2946" spans="1:11" x14ac:dyDescent="0.25">
      <c r="A2946" s="10">
        <v>2696</v>
      </c>
      <c r="B2946" s="5" t="s">
        <v>6058</v>
      </c>
      <c r="C2946" s="5" t="s">
        <v>4069</v>
      </c>
      <c r="D2946" s="5" t="str">
        <f>HYPERLINK(I2946, C2946)</f>
        <v>Мочалка массажная сверхжесткая удлиненная (изумрудная в полоску) 237369-2</v>
      </c>
      <c r="E2946" s="5" t="s">
        <v>4051</v>
      </c>
      <c r="F2946" s="11" t="s">
        <v>6099</v>
      </c>
      <c r="G2946" s="6">
        <v>2061</v>
      </c>
      <c r="H2946" t="s">
        <v>4070</v>
      </c>
      <c r="I2946" t="str">
        <f>CONCATENATE("http://opt.sauna-shops.ru/557-12-yaponskie-mochalki/",A2946,"-",H2946,".html")</f>
        <v>http://opt.sauna-shops.ru/557-12-yaponskie-mochalki/2696-mochalka-massazhnaya-sverkhzhestkaya-udlinennaya-izumrudnaya-v-polosku-237369-2.html</v>
      </c>
      <c r="J2946" s="2" t="str">
        <f t="shared" si="55"/>
        <v>http://opt.sauna-shops.ru/557-12-yaponskie-mochalki/2696-mochalka-massazhnaya-sverkhzhestkaya-udlinennaya-izumrudnaya-v-polosku-237369-2.html</v>
      </c>
      <c r="K2946" s="5"/>
    </row>
    <row r="2947" spans="1:11" x14ac:dyDescent="0.25">
      <c r="A2947" s="10">
        <v>2697</v>
      </c>
      <c r="B2947" s="5" t="s">
        <v>6058</v>
      </c>
      <c r="C2947" s="5" t="s">
        <v>4071</v>
      </c>
      <c r="D2947" s="5" t="str">
        <f>HYPERLINK(I2947, C2947)</f>
        <v>Мочалка массажная сверхжесткая удлиненная фиолетовая в полоску 237369-3</v>
      </c>
      <c r="E2947" s="5" t="s">
        <v>4051</v>
      </c>
      <c r="F2947" s="11" t="s">
        <v>6099</v>
      </c>
      <c r="G2947" s="6">
        <v>2062</v>
      </c>
      <c r="H2947" t="s">
        <v>4072</v>
      </c>
      <c r="I2947" t="str">
        <f>CONCATENATE("http://opt.sauna-shops.ru/557-12-yaponskie-mochalki/",A2947,"-",H2947,".html")</f>
        <v>http://opt.sauna-shops.ru/557-12-yaponskie-mochalki/2697-mochalka-massazhnaya-sverkhzhestkaya-udlinennaya-fioletovaya-v-polosku-237369-3.html</v>
      </c>
      <c r="J2947" s="2" t="str">
        <f t="shared" si="55"/>
        <v>http://opt.sauna-shops.ru/557-12-yaponskie-mochalki/2697-mochalka-massazhnaya-sverkhzhestkaya-udlinennaya-fioletovaya-v-polosku-237369-3.html</v>
      </c>
      <c r="K2947" s="5"/>
    </row>
    <row r="2948" spans="1:11" x14ac:dyDescent="0.25">
      <c r="A2948" s="10">
        <v>2698</v>
      </c>
      <c r="B2948" s="5" t="s">
        <v>6058</v>
      </c>
      <c r="C2948" s="5" t="s">
        <v>4073</v>
      </c>
      <c r="D2948" s="5" t="str">
        <f>HYPERLINK(I2948, C2948)</f>
        <v>Мочалка массажная сверхжест. удлиненная (розовая в полоску) 237369-1</v>
      </c>
      <c r="E2948" s="5" t="s">
        <v>4051</v>
      </c>
      <c r="F2948" s="11" t="s">
        <v>6099</v>
      </c>
      <c r="G2948" s="6">
        <v>2063</v>
      </c>
      <c r="H2948" t="s">
        <v>4074</v>
      </c>
      <c r="I2948" t="str">
        <f>CONCATENATE("http://opt.sauna-shops.ru/557-12-yaponskie-mochalki/",A2948,"-",H2948,".html")</f>
        <v>http://opt.sauna-shops.ru/557-12-yaponskie-mochalki/2698-mochalka-massazhnaya-sverkhzhest-udlinennaya-rozovaya-v-polosku-237369-1.html</v>
      </c>
      <c r="J2948" s="2" t="str">
        <f t="shared" si="55"/>
        <v>http://opt.sauna-shops.ru/557-12-yaponskie-mochalki/2698-mochalka-massazhnaya-sverkhzhest-udlinennaya-rozovaya-v-polosku-237369-1.html</v>
      </c>
      <c r="K2948" s="5"/>
    </row>
    <row r="2949" spans="1:11" x14ac:dyDescent="0.25">
      <c r="A2949" s="10">
        <v>2699</v>
      </c>
      <c r="B2949" s="5" t="s">
        <v>6058</v>
      </c>
      <c r="C2949" s="5" t="s">
        <v>4075</v>
      </c>
      <c r="D2949" s="5" t="str">
        <f>HYPERLINK(I2949, C2949)</f>
        <v>Массажная мочалка AQUA розовая 207027</v>
      </c>
      <c r="E2949" s="5" t="s">
        <v>4051</v>
      </c>
      <c r="F2949" s="11" t="s">
        <v>6090</v>
      </c>
      <c r="G2949" s="6">
        <v>2064</v>
      </c>
      <c r="H2949" t="s">
        <v>4076</v>
      </c>
      <c r="I2949" t="str">
        <f>CONCATENATE("http://opt.sauna-shops.ru/557-12-yaponskie-mochalki/",A2949,"-",H2949,".html")</f>
        <v>http://opt.sauna-shops.ru/557-12-yaponskie-mochalki/2699-massazhnaya-mochalka-aqua-rozovaya-207027.html</v>
      </c>
      <c r="J2949" s="2" t="str">
        <f t="shared" si="55"/>
        <v>http://opt.sauna-shops.ru/557-12-yaponskie-mochalki/2699-massazhnaya-mochalka-aqua-rozovaya-207027.html</v>
      </c>
      <c r="K2949" s="5"/>
    </row>
    <row r="2950" spans="1:11" x14ac:dyDescent="0.25">
      <c r="A2950" s="10">
        <v>2700</v>
      </c>
      <c r="B2950" s="5" t="s">
        <v>6058</v>
      </c>
      <c r="C2950" s="5" t="s">
        <v>4077</v>
      </c>
      <c r="D2950" s="5" t="str">
        <f>HYPERLINK(I2950, C2950)</f>
        <v>Массажная мочалка-рукавица обьемная сверхжесткая 050876</v>
      </c>
      <c r="E2950" s="5" t="s">
        <v>4051</v>
      </c>
      <c r="F2950" s="11" t="s">
        <v>6074</v>
      </c>
      <c r="G2950" s="6">
        <v>2065</v>
      </c>
      <c r="H2950" t="s">
        <v>4078</v>
      </c>
      <c r="I2950" t="str">
        <f>CONCATENATE("http://opt.sauna-shops.ru/557-12-yaponskie-mochalki/",A2950,"-",H2950,".html")</f>
        <v>http://opt.sauna-shops.ru/557-12-yaponskie-mochalki/2700-massazhnaya-mochalka-rukavica-obemnaya-sverkhzhestkaya-050876.html</v>
      </c>
      <c r="J2950" s="2" t="str">
        <f t="shared" si="55"/>
        <v>http://opt.sauna-shops.ru/557-12-yaponskie-mochalki/2700-massazhnaya-mochalka-rukavica-obemnaya-sverkhzhestkaya-050876.html</v>
      </c>
      <c r="K2950" s="5"/>
    </row>
    <row r="2951" spans="1:11" x14ac:dyDescent="0.25">
      <c r="A2951" s="10">
        <v>2701</v>
      </c>
      <c r="B2951" s="5" t="s">
        <v>6058</v>
      </c>
      <c r="C2951" s="5" t="s">
        <v>4079</v>
      </c>
      <c r="D2951" s="5" t="str">
        <f>HYPERLINK(I2951, C2951)</f>
        <v>Мочалка MENS объемная свержёсткая  217101</v>
      </c>
      <c r="E2951" s="5" t="s">
        <v>4051</v>
      </c>
      <c r="F2951" s="11" t="s">
        <v>6143</v>
      </c>
      <c r="G2951" s="6">
        <v>2066</v>
      </c>
      <c r="H2951" t="s">
        <v>4080</v>
      </c>
      <c r="I2951" t="str">
        <f>CONCATENATE("http://opt.sauna-shops.ru/557-12-yaponskie-mochalki/",A2951,"-",H2951,".html")</f>
        <v>http://opt.sauna-shops.ru/557-12-yaponskie-mochalki/2701-mochalka-mens-obemnaya-sverzhyostkaya-217101.html</v>
      </c>
      <c r="J2951" s="2" t="str">
        <f t="shared" si="55"/>
        <v>http://opt.sauna-shops.ru/557-12-yaponskie-mochalki/2701-mochalka-mens-obemnaya-sverzhyostkaya-217101.html</v>
      </c>
      <c r="K2951" s="5"/>
    </row>
    <row r="2952" spans="1:11" x14ac:dyDescent="0.25">
      <c r="A2952" s="10">
        <v>2702</v>
      </c>
      <c r="B2952" s="5" t="s">
        <v>6058</v>
      </c>
      <c r="C2952" s="5" t="s">
        <v>4081</v>
      </c>
      <c r="D2952" s="5" t="str">
        <f>HYPERLINK(I2952, C2952)</f>
        <v>Мочалка жёсткая ESCSRE розовая 262156</v>
      </c>
      <c r="E2952" s="5" t="s">
        <v>4051</v>
      </c>
      <c r="F2952" s="11" t="s">
        <v>6103</v>
      </c>
      <c r="G2952" s="6">
        <v>2067</v>
      </c>
      <c r="H2952" t="s">
        <v>4082</v>
      </c>
      <c r="I2952" t="str">
        <f>CONCATENATE("http://opt.sauna-shops.ru/557-12-yaponskie-mochalki/",A2952,"-",H2952,".html")</f>
        <v>http://opt.sauna-shops.ru/557-12-yaponskie-mochalki/2702-mochalka-zhyostkaya-escsre-rozovaya-262156.html</v>
      </c>
      <c r="J2952" s="2" t="str">
        <f t="shared" si="55"/>
        <v>http://opt.sauna-shops.ru/557-12-yaponskie-mochalki/2702-mochalka-zhyostkaya-escsre-rozovaya-262156.html</v>
      </c>
      <c r="K2952" s="5"/>
    </row>
    <row r="2953" spans="1:11" x14ac:dyDescent="0.25">
      <c r="A2953" s="10">
        <v>2703</v>
      </c>
      <c r="B2953" s="5" t="s">
        <v>6058</v>
      </c>
      <c r="C2953" s="5" t="s">
        <v>4083</v>
      </c>
      <c r="D2953" s="5" t="str">
        <f>HYPERLINK(I2953, C2953)</f>
        <v>Мочалка мужская супержёсткая синяя 262217</v>
      </c>
      <c r="E2953" s="5" t="s">
        <v>4051</v>
      </c>
      <c r="F2953" s="11" t="s">
        <v>6143</v>
      </c>
      <c r="G2953" s="6">
        <v>2068</v>
      </c>
      <c r="H2953" t="s">
        <v>4084</v>
      </c>
      <c r="I2953" t="str">
        <f>CONCATENATE("http://opt.sauna-shops.ru/557-12-yaponskie-mochalki/",A2953,"-",H2953,".html")</f>
        <v>http://opt.sauna-shops.ru/557-12-yaponskie-mochalki/2703-mochalka-muzhskaya-superzhyostkaya-sinyaya-262217.html</v>
      </c>
      <c r="J2953" s="2" t="str">
        <f t="shared" si="55"/>
        <v>http://opt.sauna-shops.ru/557-12-yaponskie-mochalki/2703-mochalka-muzhskaya-superzhyostkaya-sinyaya-262217.html</v>
      </c>
      <c r="K2953" s="5"/>
    </row>
    <row r="2954" spans="1:11" x14ac:dyDescent="0.25">
      <c r="A2954" s="10">
        <v>2704</v>
      </c>
      <c r="B2954" s="5" t="s">
        <v>6058</v>
      </c>
      <c r="C2954" s="5" t="s">
        <v>4085</v>
      </c>
      <c r="D2954" s="5" t="str">
        <f>HYPERLINK(I2954, C2954)</f>
        <v>Мочалка мужская супержёсткая черная 255714</v>
      </c>
      <c r="E2954" s="5" t="s">
        <v>4051</v>
      </c>
      <c r="F2954" s="11" t="s">
        <v>6105</v>
      </c>
      <c r="G2954" s="6">
        <v>2069</v>
      </c>
      <c r="H2954" t="s">
        <v>4086</v>
      </c>
      <c r="I2954" t="str">
        <f>CONCATENATE("http://opt.sauna-shops.ru/557-12-yaponskie-mochalki/",A2954,"-",H2954,".html")</f>
        <v>http://opt.sauna-shops.ru/557-12-yaponskie-mochalki/2704-mochalka-muzhskaya-superzhyostkaya-chernaya-255714.html</v>
      </c>
      <c r="J2954" s="2" t="str">
        <f t="shared" si="55"/>
        <v>http://opt.sauna-shops.ru/557-12-yaponskie-mochalki/2704-mochalka-muzhskaya-superzhyostkaya-chernaya-255714.html</v>
      </c>
      <c r="K2954" s="5"/>
    </row>
    <row r="2955" spans="1:11" x14ac:dyDescent="0.25">
      <c r="A2955" s="10">
        <v>2705</v>
      </c>
      <c r="B2955" s="5" t="s">
        <v>6058</v>
      </c>
      <c r="C2955" s="5" t="s">
        <v>4087</v>
      </c>
      <c r="D2955" s="5" t="str">
        <f>HYPERLINK(I2955, C2955)</f>
        <v>Мочалка сверхжесткая цвет голубой 254212</v>
      </c>
      <c r="E2955" s="5" t="s">
        <v>4051</v>
      </c>
      <c r="F2955" s="11" t="s">
        <v>6143</v>
      </c>
      <c r="G2955" s="6">
        <v>2070</v>
      </c>
      <c r="H2955" t="s">
        <v>4088</v>
      </c>
      <c r="I2955" t="str">
        <f>CONCATENATE("http://opt.sauna-shops.ru/557-12-yaponskie-mochalki/",A2955,"-",H2955,".html")</f>
        <v>http://opt.sauna-shops.ru/557-12-yaponskie-mochalki/2705-mochalka-sverkhzhestkaya-cvet-goluboj-254212.html</v>
      </c>
      <c r="J2955" s="2" t="str">
        <f t="shared" ref="J2955:J3018" si="72">HYPERLINK(I2955)</f>
        <v>http://opt.sauna-shops.ru/557-12-yaponskie-mochalki/2705-mochalka-sverkhzhestkaya-cvet-goluboj-254212.html</v>
      </c>
      <c r="K2955" s="5"/>
    </row>
    <row r="2956" spans="1:11" x14ac:dyDescent="0.25">
      <c r="A2956" s="10">
        <v>2706</v>
      </c>
      <c r="B2956" s="5" t="s">
        <v>6058</v>
      </c>
      <c r="C2956" s="5" t="s">
        <v>4089</v>
      </c>
      <c r="D2956" s="5" t="str">
        <f>HYPERLINK(I2956, C2956)</f>
        <v>Мочалка увлажняющая пена средней жесткости жёлтая 631214</v>
      </c>
      <c r="E2956" s="5" t="s">
        <v>4051</v>
      </c>
      <c r="F2956" s="11" t="s">
        <v>6090</v>
      </c>
      <c r="G2956" s="6">
        <v>2071</v>
      </c>
      <c r="H2956" t="s">
        <v>4090</v>
      </c>
      <c r="I2956" t="str">
        <f>CONCATENATE("http://opt.sauna-shops.ru/557-12-yaponskie-mochalki/",A2956,"-",H2956,".html")</f>
        <v>http://opt.sauna-shops.ru/557-12-yaponskie-mochalki/2706-mochalka-uvlazhnyayushhaya-pena-srednej-zhestkosti-zhyoltaya-631214.html</v>
      </c>
      <c r="J2956" s="2" t="str">
        <f t="shared" si="72"/>
        <v>http://opt.sauna-shops.ru/557-12-yaponskie-mochalki/2706-mochalka-uvlazhnyayushhaya-pena-srednej-zhestkosti-zhyoltaya-631214.html</v>
      </c>
      <c r="K2956" s="5"/>
    </row>
    <row r="2957" spans="1:11" x14ac:dyDescent="0.25">
      <c r="A2957" s="10">
        <v>2707</v>
      </c>
      <c r="B2957" s="5" t="s">
        <v>6058</v>
      </c>
      <c r="C2957" s="5" t="s">
        <v>4091</v>
      </c>
      <c r="D2957" s="5" t="str">
        <f>HYPERLINK(I2957, C2957)</f>
        <v>PIP BABY Согревающий пояс для ребенка 720441 (32x60см)</v>
      </c>
      <c r="E2957" s="5" t="s">
        <v>4051</v>
      </c>
      <c r="F2957" s="11" t="s">
        <v>6071</v>
      </c>
      <c r="G2957" s="6">
        <v>2834</v>
      </c>
      <c r="H2957" t="s">
        <v>4092</v>
      </c>
      <c r="I2957" t="str">
        <f>CONCATENATE("http://opt.sauna-shops.ru/557-12-yaponskie-mochalki/",A2957,"-",H2957,".html")</f>
        <v>http://opt.sauna-shops.ru/557-12-yaponskie-mochalki/2707-pip-baby-sogrevayushhij-poyas-dlya-rebenka-720441-32x60sm.html</v>
      </c>
      <c r="J2957" s="2" t="str">
        <f t="shared" si="72"/>
        <v>http://opt.sauna-shops.ru/557-12-yaponskie-mochalki/2707-pip-baby-sogrevayushhij-poyas-dlya-rebenka-720441-32x60sm.html</v>
      </c>
      <c r="K2957" s="5"/>
    </row>
    <row r="2958" spans="1:11" x14ac:dyDescent="0.25">
      <c r="A2958" s="10">
        <v>2708</v>
      </c>
      <c r="B2958" s="5" t="s">
        <v>6058</v>
      </c>
      <c r="C2958" s="5" t="s">
        <v>4093</v>
      </c>
      <c r="D2958" s="5" t="str">
        <f>HYPERLINK(I2958, C2958)</f>
        <v>PIP BABY согревающий пояс для ребенка 720458 (32x60см)</v>
      </c>
      <c r="E2958" s="5" t="s">
        <v>4051</v>
      </c>
      <c r="F2958" s="11" t="s">
        <v>6071</v>
      </c>
      <c r="G2958" s="6">
        <v>2835</v>
      </c>
      <c r="H2958" t="s">
        <v>4094</v>
      </c>
      <c r="I2958" t="str">
        <f>CONCATENATE("http://opt.sauna-shops.ru/557-12-yaponskie-mochalki/",A2958,"-",H2958,".html")</f>
        <v>http://opt.sauna-shops.ru/557-12-yaponskie-mochalki/2708-pip-baby-sogrevayushhij-poyas-dlya-rebenka-720458-32x60sm.html</v>
      </c>
      <c r="J2958" s="2" t="str">
        <f t="shared" si="72"/>
        <v>http://opt.sauna-shops.ru/557-12-yaponskie-mochalki/2708-pip-baby-sogrevayushhij-poyas-dlya-rebenka-720458-32x60sm.html</v>
      </c>
      <c r="K2958" s="5"/>
    </row>
    <row r="2959" spans="1:11" x14ac:dyDescent="0.25">
      <c r="A2959" s="10">
        <v>2709</v>
      </c>
      <c r="B2959" s="5" t="s">
        <v>6058</v>
      </c>
      <c r="C2959" s="5" t="s">
        <v>4095</v>
      </c>
      <c r="D2959" s="5" t="str">
        <f>HYPERLINK(I2959, C2959)</f>
        <v>Массажная мочалка-рукавица ДЖУТ 050869</v>
      </c>
      <c r="E2959" s="5" t="s">
        <v>4051</v>
      </c>
      <c r="F2959" s="11" t="s">
        <v>6080</v>
      </c>
      <c r="G2959" s="6">
        <v>2836</v>
      </c>
      <c r="H2959" t="s">
        <v>4096</v>
      </c>
      <c r="I2959" t="str">
        <f>CONCATENATE("http://opt.sauna-shops.ru/557-12-yaponskie-mochalki/",A2959,"-",H2959,".html")</f>
        <v>http://opt.sauna-shops.ru/557-12-yaponskie-mochalki/2709-massazhnaya-mochalka-rukavica-dzhut-050869.html</v>
      </c>
      <c r="J2959" s="2" t="str">
        <f t="shared" si="72"/>
        <v>http://opt.sauna-shops.ru/557-12-yaponskie-mochalki/2709-massazhnaya-mochalka-rukavica-dzhut-050869.html</v>
      </c>
      <c r="K2959" s="5"/>
    </row>
    <row r="2960" spans="1:11" x14ac:dyDescent="0.25">
      <c r="A2960" s="10">
        <v>2710</v>
      </c>
      <c r="B2960" s="5" t="s">
        <v>6058</v>
      </c>
      <c r="C2960" s="5" t="s">
        <v>4097</v>
      </c>
      <c r="D2960" s="5" t="str">
        <f>HYPERLINK(I2960, C2960)</f>
        <v>Массажная мочалка АПЕЛЬСИН 611216</v>
      </c>
      <c r="E2960" s="5" t="s">
        <v>4051</v>
      </c>
      <c r="F2960" s="11" t="s">
        <v>6090</v>
      </c>
      <c r="G2960" s="6">
        <v>2837</v>
      </c>
      <c r="H2960" t="s">
        <v>4098</v>
      </c>
      <c r="I2960" t="str">
        <f>CONCATENATE("http://opt.sauna-shops.ru/557-12-yaponskie-mochalki/",A2960,"-",H2960,".html")</f>
        <v>http://opt.sauna-shops.ru/557-12-yaponskie-mochalki/2710-massazhnaya-mochalka-apelsin-611216.html</v>
      </c>
      <c r="J2960" s="2" t="str">
        <f t="shared" si="72"/>
        <v>http://opt.sauna-shops.ru/557-12-yaponskie-mochalki/2710-massazhnaya-mochalka-apelsin-611216.html</v>
      </c>
      <c r="K2960" s="5"/>
    </row>
    <row r="2961" spans="1:11" x14ac:dyDescent="0.25">
      <c r="A2961" s="10">
        <v>2711</v>
      </c>
      <c r="B2961" s="5" t="s">
        <v>6058</v>
      </c>
      <c r="C2961" s="5" t="s">
        <v>4099</v>
      </c>
      <c r="D2961" s="5" t="str">
        <f>HYPERLINK(I2961, C2961)</f>
        <v>Массажная мочалка для тела COLORFUL TOWER средней жесткости(Розовая) 290111</v>
      </c>
      <c r="E2961" s="5" t="s">
        <v>4051</v>
      </c>
      <c r="F2961" s="11" t="s">
        <v>6158</v>
      </c>
      <c r="G2961" s="6">
        <v>2838</v>
      </c>
      <c r="H2961" t="s">
        <v>4100</v>
      </c>
      <c r="I2961" t="str">
        <f>CONCATENATE("http://opt.sauna-shops.ru/557-12-yaponskie-mochalki/",A2961,"-",H2961,".html")</f>
        <v>http://opt.sauna-shops.ru/557-12-yaponskie-mochalki/2711-massazhnaya-mochalka-dlya-tela-colorful-tower-srednej-zhestkostirozovaya-290111.html</v>
      </c>
      <c r="J2961" s="2" t="str">
        <f t="shared" si="72"/>
        <v>http://opt.sauna-shops.ru/557-12-yaponskie-mochalki/2711-massazhnaya-mochalka-dlya-tela-colorful-tower-srednej-zhestkostirozovaya-290111.html</v>
      </c>
      <c r="K2961" s="5"/>
    </row>
    <row r="2962" spans="1:11" x14ac:dyDescent="0.25">
      <c r="A2962" s="10">
        <v>2712</v>
      </c>
      <c r="B2962" s="5" t="s">
        <v>6058</v>
      </c>
      <c r="C2962" s="5" t="s">
        <v>4101</v>
      </c>
      <c r="D2962" s="5" t="str">
        <f>HYPERLINK(I2962, C2962)</f>
        <v>Массажная мочалка для тела COLORFUL TOWER средней жесткости(синяя) 290142</v>
      </c>
      <c r="E2962" s="5" t="s">
        <v>4051</v>
      </c>
      <c r="F2962" s="11" t="s">
        <v>6090</v>
      </c>
      <c r="G2962" s="6">
        <v>2839</v>
      </c>
      <c r="H2962" t="s">
        <v>4102</v>
      </c>
      <c r="I2962" t="str">
        <f>CONCATENATE("http://opt.sauna-shops.ru/557-12-yaponskie-mochalki/",A2962,"-",H2962,".html")</f>
        <v>http://opt.sauna-shops.ru/557-12-yaponskie-mochalki/2712-massazhnaya-mochalka-dlya-tela-colorful-tower-srednej-zhestkostisinyaya-290142.html</v>
      </c>
      <c r="J2962" s="2" t="str">
        <f t="shared" si="72"/>
        <v>http://opt.sauna-shops.ru/557-12-yaponskie-mochalki/2712-massazhnaya-mochalka-dlya-tela-colorful-tower-srednej-zhestkostisinyaya-290142.html</v>
      </c>
      <c r="K2962" s="5"/>
    </row>
    <row r="2963" spans="1:11" x14ac:dyDescent="0.25">
      <c r="A2963" s="10">
        <v>2713</v>
      </c>
      <c r="B2963" s="5" t="s">
        <v>6058</v>
      </c>
      <c r="C2963" s="5" t="s">
        <v>4103</v>
      </c>
      <c r="D2963" s="5" t="str">
        <f>HYPERLINK(I2963, C2963)</f>
        <v>Массажная мочалка для тела MENS PURE BEAUTY сверхжесткая удлиненная BE216 262217</v>
      </c>
      <c r="E2963" s="5" t="s">
        <v>4051</v>
      </c>
      <c r="F2963" s="11" t="s">
        <v>6100</v>
      </c>
      <c r="G2963" s="6">
        <v>2840</v>
      </c>
      <c r="H2963" t="s">
        <v>4104</v>
      </c>
      <c r="I2963" t="str">
        <f>CONCATENATE("http://opt.sauna-shops.ru/557-12-yaponskie-mochalki/",A2963,"-",H2963,".html")</f>
        <v>http://opt.sauna-shops.ru/557-12-yaponskie-mochalki/2713-massazhnaya-mochalka-dlya-tela-mens-pure-beauty-sverkhzhestkaya-udlinennaya-be216-262217.html</v>
      </c>
      <c r="J2963" s="2" t="str">
        <f t="shared" si="72"/>
        <v>http://opt.sauna-shops.ru/557-12-yaponskie-mochalki/2713-massazhnaya-mochalka-dlya-tela-mens-pure-beauty-sverkhzhestkaya-udlinennaya-be216-262217.html</v>
      </c>
      <c r="K2963" s="5"/>
    </row>
    <row r="2964" spans="1:11" x14ac:dyDescent="0.25">
      <c r="A2964" s="10">
        <v>2714</v>
      </c>
      <c r="B2964" s="5" t="s">
        <v>6058</v>
      </c>
      <c r="C2964" s="5" t="s">
        <v>4105</v>
      </c>
      <c r="D2964" s="5" t="str">
        <f>HYPERLINK(I2964, C2964)</f>
        <v>Массажная мочалка для тела свехжесткая удлиненная камуфляж 050883</v>
      </c>
      <c r="E2964" s="5" t="s">
        <v>4051</v>
      </c>
      <c r="F2964" s="11" t="s">
        <v>6103</v>
      </c>
      <c r="G2964" s="6">
        <v>2841</v>
      </c>
      <c r="H2964" t="s">
        <v>4106</v>
      </c>
      <c r="I2964" t="str">
        <f>CONCATENATE("http://opt.sauna-shops.ru/557-12-yaponskie-mochalki/",A2964,"-",H2964,".html")</f>
        <v>http://opt.sauna-shops.ru/557-12-yaponskie-mochalki/2714-massazhnaya-mochalka-dlya-tela-svekhzhestkaya-udlinennaya-kamuflyazh-050883.html</v>
      </c>
      <c r="J2964" s="2" t="str">
        <f t="shared" si="72"/>
        <v>http://opt.sauna-shops.ru/557-12-yaponskie-mochalki/2714-massazhnaya-mochalka-dlya-tela-svekhzhestkaya-udlinennaya-kamuflyazh-050883.html</v>
      </c>
      <c r="K2964" s="5"/>
    </row>
    <row r="2965" spans="1:11" x14ac:dyDescent="0.25">
      <c r="A2965" s="10">
        <v>2715</v>
      </c>
      <c r="B2965" s="5" t="s">
        <v>6058</v>
      </c>
      <c r="C2965" s="5" t="s">
        <v>4107</v>
      </c>
      <c r="D2965" s="5" t="str">
        <f>HYPERLINK(I2965, C2965)</f>
        <v>Массажная мочалка объемная свехжесткая BF 505 287270</v>
      </c>
      <c r="E2965" s="5" t="s">
        <v>4051</v>
      </c>
      <c r="F2965" s="11" t="s">
        <v>6143</v>
      </c>
      <c r="G2965" s="6">
        <v>2842</v>
      </c>
      <c r="H2965" t="s">
        <v>4108</v>
      </c>
      <c r="I2965" t="str">
        <f>CONCATENATE("http://opt.sauna-shops.ru/557-12-yaponskie-mochalki/",A2965,"-",H2965,".html")</f>
        <v>http://opt.sauna-shops.ru/557-12-yaponskie-mochalki/2715-massazhnaya-mochalka-obemnaya-svekhzhestkaya-bf-505-287270.html</v>
      </c>
      <c r="J2965" s="2" t="str">
        <f t="shared" si="72"/>
        <v>http://opt.sauna-shops.ru/557-12-yaponskie-mochalki/2715-massazhnaya-mochalka-obemnaya-svekhzhestkaya-bf-505-287270.html</v>
      </c>
      <c r="K2965" s="5"/>
    </row>
    <row r="2966" spans="1:11" x14ac:dyDescent="0.25">
      <c r="A2966" s="10">
        <v>2716</v>
      </c>
      <c r="B2966" s="5" t="s">
        <v>6058</v>
      </c>
      <c r="C2966" s="5" t="s">
        <v>4109</v>
      </c>
      <c r="D2966" s="5" t="str">
        <f>HYPERLINK(I2966, C2966)</f>
        <v>Мочалка детская 229524</v>
      </c>
      <c r="E2966" s="5" t="s">
        <v>4051</v>
      </c>
      <c r="F2966" s="11" t="s">
        <v>6071</v>
      </c>
      <c r="G2966" s="6">
        <v>2843</v>
      </c>
      <c r="H2966" t="s">
        <v>4110</v>
      </c>
      <c r="I2966" t="str">
        <f>CONCATENATE("http://opt.sauna-shops.ru/557-12-yaponskie-mochalki/",A2966,"-",H2966,".html")</f>
        <v>http://opt.sauna-shops.ru/557-12-yaponskie-mochalki/2716-mochalka-detskaya-229524.html</v>
      </c>
      <c r="J2966" s="2" t="str">
        <f t="shared" si="72"/>
        <v>http://opt.sauna-shops.ru/557-12-yaponskie-mochalki/2716-mochalka-detskaya-229524.html</v>
      </c>
      <c r="K2966" s="5"/>
    </row>
    <row r="2967" spans="1:11" x14ac:dyDescent="0.25">
      <c r="A2967" s="10">
        <v>2717</v>
      </c>
      <c r="B2967" s="5" t="s">
        <v>6058</v>
      </c>
      <c r="C2967" s="5" t="s">
        <v>4111</v>
      </c>
      <c r="D2967" s="5" t="str">
        <f>HYPERLINK(I2967, C2967)</f>
        <v>Мочалка детская зайчик 229531</v>
      </c>
      <c r="E2967" s="5" t="s">
        <v>4051</v>
      </c>
      <c r="F2967" s="11" t="s">
        <v>6071</v>
      </c>
      <c r="G2967" s="6">
        <v>2844</v>
      </c>
      <c r="H2967" t="s">
        <v>4112</v>
      </c>
      <c r="I2967" t="str">
        <f>CONCATENATE("http://opt.sauna-shops.ru/557-12-yaponskie-mochalki/",A2967,"-",H2967,".html")</f>
        <v>http://opt.sauna-shops.ru/557-12-yaponskie-mochalki/2717-mochalka-detskaya-zajchik-229531.html</v>
      </c>
      <c r="J2967" s="2" t="str">
        <f t="shared" si="72"/>
        <v>http://opt.sauna-shops.ru/557-12-yaponskie-mochalki/2717-mochalka-detskaya-zajchik-229531.html</v>
      </c>
      <c r="K2967" s="5"/>
    </row>
    <row r="2968" spans="1:11" x14ac:dyDescent="0.25">
      <c r="A2968" s="10">
        <v>2718</v>
      </c>
      <c r="B2968" s="5" t="s">
        <v>6058</v>
      </c>
      <c r="C2968" s="5" t="s">
        <v>4113</v>
      </c>
      <c r="D2968" s="5" t="str">
        <f>HYPERLINK(I2968, C2968)</f>
        <v>Мочалка массажная пиллинговая BH 261 239622</v>
      </c>
      <c r="E2968" s="5" t="s">
        <v>4051</v>
      </c>
      <c r="F2968" s="11" t="s">
        <v>6099</v>
      </c>
      <c r="G2968" s="6">
        <v>2845</v>
      </c>
      <c r="H2968" t="s">
        <v>4114</v>
      </c>
      <c r="I2968" t="str">
        <f>CONCATENATE("http://opt.sauna-shops.ru/557-12-yaponskie-mochalki/",A2968,"-",H2968,".html")</f>
        <v>http://opt.sauna-shops.ru/557-12-yaponskie-mochalki/2718-mochalka-massazhnaya-pillingovaya-bh-261-239622.html</v>
      </c>
      <c r="J2968" s="2" t="str">
        <f t="shared" si="72"/>
        <v>http://opt.sauna-shops.ru/557-12-yaponskie-mochalki/2718-mochalka-massazhnaya-pillingovaya-bh-261-239622.html</v>
      </c>
      <c r="K2968" s="5"/>
    </row>
    <row r="2969" spans="1:11" x14ac:dyDescent="0.25">
      <c r="A2969" s="10">
        <v>2719</v>
      </c>
      <c r="B2969" s="5" t="s">
        <v>6058</v>
      </c>
      <c r="C2969" s="5" t="s">
        <v>4115</v>
      </c>
      <c r="D2969" s="5" t="str">
        <f>HYPERLINK(I2969, C2969)</f>
        <v>Мочалка Японская жёсткая 30x100см (девочка)</v>
      </c>
      <c r="E2969" s="5" t="s">
        <v>4051</v>
      </c>
      <c r="F2969" s="11" t="s">
        <v>6095</v>
      </c>
      <c r="G2969" s="6">
        <v>3291</v>
      </c>
      <c r="H2969" t="s">
        <v>4116</v>
      </c>
      <c r="I2969" t="str">
        <f>CONCATENATE("http://opt.sauna-shops.ru/557-12-yaponskie-mochalki/",A2969,"-",H2969,".html")</f>
        <v>http://opt.sauna-shops.ru/557-12-yaponskie-mochalki/2719-mochalka-yaponskaya-zhyostkaya-30x100sm-devochka.html</v>
      </c>
      <c r="J2969" s="2" t="str">
        <f t="shared" si="72"/>
        <v>http://opt.sauna-shops.ru/557-12-yaponskie-mochalki/2719-mochalka-yaponskaya-zhyostkaya-30x100sm-devochka.html</v>
      </c>
      <c r="K2969" s="5"/>
    </row>
    <row r="2970" spans="1:11" x14ac:dyDescent="0.25">
      <c r="A2970" s="10">
        <v>2720</v>
      </c>
      <c r="B2970" s="5" t="s">
        <v>6058</v>
      </c>
      <c r="C2970" s="5" t="s">
        <v>4117</v>
      </c>
      <c r="D2970" s="5" t="str">
        <f>HYPERLINK(I2970, C2970)</f>
        <v>Мочалка-скраб из нейлоновой ткани (Японская)  А-701</v>
      </c>
      <c r="E2970" s="5" t="s">
        <v>4051</v>
      </c>
      <c r="F2970" s="11" t="s">
        <v>6250</v>
      </c>
      <c r="G2970" s="6">
        <v>3428</v>
      </c>
      <c r="H2970" t="s">
        <v>4118</v>
      </c>
      <c r="I2970" t="str">
        <f>CONCATENATE("http://opt.sauna-shops.ru/557-12-yaponskie-mochalki/",A2970,"-",H2970,".html")</f>
        <v>http://opt.sauna-shops.ru/557-12-yaponskie-mochalki/2720-mochalka-skrab-iz-nejlonovoj-tkani-yaponskaya-a-701.html</v>
      </c>
      <c r="J2970" s="2" t="str">
        <f t="shared" si="72"/>
        <v>http://opt.sauna-shops.ru/557-12-yaponskie-mochalki/2720-mochalka-skrab-iz-nejlonovoj-tkani-yaponskaya-a-701.html</v>
      </c>
      <c r="K2970" s="5"/>
    </row>
    <row r="2971" spans="1:11" x14ac:dyDescent="0.25">
      <c r="A2971" s="10">
        <v>2721</v>
      </c>
      <c r="B2971" s="5" t="s">
        <v>6058</v>
      </c>
      <c r="C2971" s="5" t="s">
        <v>4119</v>
      </c>
      <c r="D2971" s="5" t="str">
        <f>HYPERLINK(I2971, C2971)</f>
        <v>Мочалка-губка AQUA японская</v>
      </c>
      <c r="E2971" s="5" t="s">
        <v>4051</v>
      </c>
      <c r="F2971" s="11" t="s">
        <v>6077</v>
      </c>
      <c r="G2971" s="6">
        <v>3658</v>
      </c>
      <c r="H2971" t="s">
        <v>4120</v>
      </c>
      <c r="I2971" t="str">
        <f>CONCATENATE("http://opt.sauna-shops.ru/557-12-yaponskie-mochalki/",A2971,"-",H2971,".html")</f>
        <v>http://opt.sauna-shops.ru/557-12-yaponskie-mochalki/2721-mochalka-gubka-aqua-yaponskaya.html</v>
      </c>
      <c r="J2971" s="2" t="str">
        <f t="shared" si="72"/>
        <v>http://opt.sauna-shops.ru/557-12-yaponskie-mochalki/2721-mochalka-gubka-aqua-yaponskaya.html</v>
      </c>
      <c r="K2971" s="5"/>
    </row>
    <row r="2972" spans="1:11" x14ac:dyDescent="0.25">
      <c r="A2972" s="10">
        <v>2722</v>
      </c>
      <c r="B2972" s="5" t="s">
        <v>6058</v>
      </c>
      <c r="C2972" s="5" t="s">
        <v>4121</v>
      </c>
      <c r="D2972" s="5" t="str">
        <f>HYPERLINK(I2972, C2972)</f>
        <v>Очиститель языка</v>
      </c>
      <c r="E2972" s="5" t="s">
        <v>4122</v>
      </c>
      <c r="F2972" s="11" t="s">
        <v>6093</v>
      </c>
      <c r="G2972" s="6">
        <v>9453</v>
      </c>
      <c r="H2972" t="s">
        <v>4123</v>
      </c>
      <c r="I2972" t="str">
        <f>CONCATENATE("http://opt.sauna-shops.ru/558-13-raznoe/",A2972,"-",H2972,".html")</f>
        <v>http://opt.sauna-shops.ru/558-13-raznoe/2722-ochistitel-yazyka.html</v>
      </c>
      <c r="J2972" s="2" t="str">
        <f t="shared" si="72"/>
        <v>http://opt.sauna-shops.ru/558-13-raznoe/2722-ochistitel-yazyka.html</v>
      </c>
      <c r="K2972" s="5"/>
    </row>
    <row r="2973" spans="1:11" x14ac:dyDescent="0.25">
      <c r="A2973" s="10">
        <v>2723</v>
      </c>
      <c r="B2973" s="5" t="s">
        <v>6058</v>
      </c>
      <c r="C2973" s="5" t="s">
        <v>4124</v>
      </c>
      <c r="D2973" s="5" t="str">
        <f>HYPERLINK(I2973, C2973)</f>
        <v>Подушка для ванной Цветок (36x36 см)</v>
      </c>
      <c r="E2973" s="5" t="s">
        <v>4122</v>
      </c>
      <c r="F2973" s="11" t="s">
        <v>6250</v>
      </c>
      <c r="G2973" s="6">
        <v>9723</v>
      </c>
      <c r="H2973" t="s">
        <v>4125</v>
      </c>
      <c r="I2973" t="str">
        <f>CONCATENATE("http://opt.sauna-shops.ru/558-13-raznoe/",A2973,"-",H2973,".html")</f>
        <v>http://opt.sauna-shops.ru/558-13-raznoe/2723-podushka-dlya-vannoj-cvetok-36x36-sm.html</v>
      </c>
      <c r="J2973" s="2" t="str">
        <f t="shared" si="72"/>
        <v>http://opt.sauna-shops.ru/558-13-raznoe/2723-podushka-dlya-vannoj-cvetok-36x36-sm.html</v>
      </c>
      <c r="K2973" s="5"/>
    </row>
    <row r="2974" spans="1:11" x14ac:dyDescent="0.25">
      <c r="A2974" s="10">
        <v>2724</v>
      </c>
      <c r="B2974" s="5" t="s">
        <v>6058</v>
      </c>
      <c r="C2974" s="5" t="s">
        <v>4126</v>
      </c>
      <c r="D2974" s="5" t="str">
        <f>HYPERLINK(I2974, C2974)</f>
        <v>Ободок-косметический (махра)</v>
      </c>
      <c r="E2974" s="5" t="s">
        <v>4122</v>
      </c>
      <c r="F2974" s="11" t="s">
        <v>6110</v>
      </c>
      <c r="G2974" s="6">
        <v>9714</v>
      </c>
      <c r="H2974" t="s">
        <v>4127</v>
      </c>
      <c r="I2974" t="str">
        <f>CONCATENATE("http://opt.sauna-shops.ru/558-13-raznoe/",A2974,"-",H2974,".html")</f>
        <v>http://opt.sauna-shops.ru/558-13-raznoe/2724-obodok-kosmeticheskij-makhra.html</v>
      </c>
      <c r="J2974" s="2" t="str">
        <f t="shared" si="72"/>
        <v>http://opt.sauna-shops.ru/558-13-raznoe/2724-obodok-kosmeticheskij-makhra.html</v>
      </c>
      <c r="K2974" s="5"/>
    </row>
    <row r="2975" spans="1:11" x14ac:dyDescent="0.25">
      <c r="A2975" s="10">
        <v>2725</v>
      </c>
      <c r="B2975" s="5" t="s">
        <v>6058</v>
      </c>
      <c r="C2975" s="5" t="s">
        <v>4128</v>
      </c>
      <c r="D2975" s="5" t="str">
        <f>HYPERLINK(I2975, C2975)</f>
        <v>Полотенца для сушки волос (чалма)</v>
      </c>
      <c r="E2975" s="5" t="s">
        <v>4122</v>
      </c>
      <c r="F2975" s="11" t="s">
        <v>6093</v>
      </c>
      <c r="G2975" s="6">
        <v>9724</v>
      </c>
      <c r="H2975" t="s">
        <v>4129</v>
      </c>
      <c r="I2975" t="str">
        <f>CONCATENATE("http://opt.sauna-shops.ru/558-13-raznoe/",A2975,"-",H2975,".html")</f>
        <v>http://opt.sauna-shops.ru/558-13-raznoe/2725-polotenca-dlya-sushki-volos-chalma.html</v>
      </c>
      <c r="J2975" s="2" t="str">
        <f t="shared" si="72"/>
        <v>http://opt.sauna-shops.ru/558-13-raznoe/2725-polotenca-dlya-sushki-volos-chalma.html</v>
      </c>
      <c r="K2975" s="5"/>
    </row>
    <row r="2976" spans="1:11" x14ac:dyDescent="0.25">
      <c r="A2976" s="10">
        <v>2726</v>
      </c>
      <c r="B2976" s="5" t="s">
        <v>6058</v>
      </c>
      <c r="C2976" s="5" t="s">
        <v>4130</v>
      </c>
      <c r="D2976" s="5" t="str">
        <f>HYPERLINK(I2976, C2976)</f>
        <v>Полотеце для сушки волос (в коробке)</v>
      </c>
      <c r="E2976" s="5" t="s">
        <v>4122</v>
      </c>
      <c r="F2976" s="11" t="s">
        <v>6095</v>
      </c>
      <c r="G2976" s="6">
        <v>9725</v>
      </c>
      <c r="H2976" t="s">
        <v>4131</v>
      </c>
      <c r="I2976" t="str">
        <f>CONCATENATE("http://opt.sauna-shops.ru/558-13-raznoe/",A2976,"-",H2976,".html")</f>
        <v>http://opt.sauna-shops.ru/558-13-raznoe/2726-polotece-dlya-sushki-volos-v-korobke.html</v>
      </c>
      <c r="J2976" s="2" t="str">
        <f t="shared" si="72"/>
        <v>http://opt.sauna-shops.ru/558-13-raznoe/2726-polotece-dlya-sushki-volos-v-korobke.html</v>
      </c>
      <c r="K2976" s="5"/>
    </row>
    <row r="2977" spans="1:11" x14ac:dyDescent="0.25">
      <c r="A2977" s="10">
        <v>2728</v>
      </c>
      <c r="B2977" s="5" t="s">
        <v>6058</v>
      </c>
      <c r="C2977" s="5" t="s">
        <v>4134</v>
      </c>
      <c r="D2977" s="5" t="str">
        <f>HYPERLINK(I2977, C2977)</f>
        <v>Тёрка для ног профи</v>
      </c>
      <c r="E2977" s="5" t="s">
        <v>4122</v>
      </c>
      <c r="F2977" s="11" t="s">
        <v>6250</v>
      </c>
      <c r="G2977" s="6">
        <v>9730</v>
      </c>
      <c r="H2977" t="s">
        <v>4135</v>
      </c>
      <c r="I2977" t="str">
        <f>CONCATENATE("http://opt.sauna-shops.ru/558-13-raznoe/",A2977,"-",H2977,".html")</f>
        <v>http://opt.sauna-shops.ru/558-13-raznoe/2728-tyorka-dlya-nog-profi.html</v>
      </c>
      <c r="J2977" s="2" t="str">
        <f t="shared" si="72"/>
        <v>http://opt.sauna-shops.ru/558-13-raznoe/2728-tyorka-dlya-nog-profi.html</v>
      </c>
      <c r="K2977" s="5"/>
    </row>
    <row r="2978" spans="1:11" x14ac:dyDescent="0.25">
      <c r="A2978" s="10">
        <v>2729</v>
      </c>
      <c r="B2978" s="5" t="s">
        <v>6058</v>
      </c>
      <c r="C2978" s="5" t="s">
        <v>4136</v>
      </c>
      <c r="D2978" s="5" t="str">
        <f>HYPERLINK(I2978, C2978)</f>
        <v>Шапка для душа клиенка (комплект из 8ми шт.)</v>
      </c>
      <c r="E2978" s="5" t="s">
        <v>4122</v>
      </c>
      <c r="F2978" s="11" t="s">
        <v>6110</v>
      </c>
      <c r="G2978" s="6">
        <v>9734</v>
      </c>
      <c r="H2978" t="s">
        <v>4137</v>
      </c>
      <c r="I2978" t="str">
        <f>CONCATENATE("http://opt.sauna-shops.ru/558-13-raznoe/",A2978,"-",H2978,".html")</f>
        <v>http://opt.sauna-shops.ru/558-13-raznoe/2729-shapka-dlya-dusha-klienka-komplekt-iz-8mi-sht.html</v>
      </c>
      <c r="J2978" s="2" t="str">
        <f t="shared" si="72"/>
        <v>http://opt.sauna-shops.ru/558-13-raznoe/2729-shapka-dlya-dusha-klienka-komplekt-iz-8mi-sht.html</v>
      </c>
      <c r="K2978" s="5"/>
    </row>
    <row r="2979" spans="1:11" x14ac:dyDescent="0.25">
      <c r="A2979" s="10">
        <v>2730</v>
      </c>
      <c r="B2979" s="5" t="s">
        <v>6058</v>
      </c>
      <c r="C2979" s="5" t="s">
        <v>4138</v>
      </c>
      <c r="D2979" s="5" t="str">
        <f>HYPERLINK(I2979, C2979)</f>
        <v>Шапка для душа (клеёнка)</v>
      </c>
      <c r="E2979" s="5" t="s">
        <v>4122</v>
      </c>
      <c r="F2979" s="11" t="s">
        <v>6189</v>
      </c>
      <c r="G2979" s="6">
        <v>9735</v>
      </c>
      <c r="H2979" t="s">
        <v>4139</v>
      </c>
      <c r="I2979" t="str">
        <f>CONCATENATE("http://opt.sauna-shops.ru/558-13-raznoe/",A2979,"-",H2979,".html")</f>
        <v>http://opt.sauna-shops.ru/558-13-raznoe/2730-shapka-dlya-dusha-kleyonka.html</v>
      </c>
      <c r="J2979" s="2" t="str">
        <f t="shared" si="72"/>
        <v>http://opt.sauna-shops.ru/558-13-raznoe/2730-shapka-dlya-dusha-kleyonka.html</v>
      </c>
      <c r="K2979" s="5"/>
    </row>
    <row r="2980" spans="1:11" x14ac:dyDescent="0.25">
      <c r="A2980" s="10">
        <v>2731</v>
      </c>
      <c r="B2980" s="5" t="s">
        <v>6058</v>
      </c>
      <c r="C2980" s="5" t="s">
        <v>4140</v>
      </c>
      <c r="D2980" s="5" t="str">
        <f>HYPERLINK(I2980, C2980)</f>
        <v>Шапка для душа атласная (гигант)</v>
      </c>
      <c r="E2980" s="5" t="s">
        <v>4122</v>
      </c>
      <c r="F2980" s="11" t="s">
        <v>6250</v>
      </c>
      <c r="G2980" s="6">
        <v>9736</v>
      </c>
      <c r="H2980" t="s">
        <v>4141</v>
      </c>
      <c r="I2980" t="str">
        <f>CONCATENATE("http://opt.sauna-shops.ru/558-13-raznoe/",A2980,"-",H2980,".html")</f>
        <v>http://opt.sauna-shops.ru/558-13-raznoe/2731-shapka-dlya-dusha-atlasnaya-gigant.html</v>
      </c>
      <c r="J2980" s="2" t="str">
        <f t="shared" si="72"/>
        <v>http://opt.sauna-shops.ru/558-13-raznoe/2731-shapka-dlya-dusha-atlasnaya-gigant.html</v>
      </c>
      <c r="K2980" s="5"/>
    </row>
    <row r="2981" spans="1:11" x14ac:dyDescent="0.25">
      <c r="A2981" s="10">
        <v>2732</v>
      </c>
      <c r="B2981" s="5" t="s">
        <v>6058</v>
      </c>
      <c r="C2981" s="5" t="s">
        <v>4142</v>
      </c>
      <c r="D2981" s="5" t="str">
        <f>HYPERLINK(I2981, C2981)</f>
        <v>Шапка для душа атласная (люрикс)</v>
      </c>
      <c r="E2981" s="5" t="s">
        <v>4122</v>
      </c>
      <c r="F2981" s="11" t="s">
        <v>6093</v>
      </c>
      <c r="G2981" s="6">
        <v>9737</v>
      </c>
      <c r="H2981" t="s">
        <v>4143</v>
      </c>
      <c r="I2981" t="str">
        <f>CONCATENATE("http://opt.sauna-shops.ru/558-13-raznoe/",A2981,"-",H2981,".html")</f>
        <v>http://opt.sauna-shops.ru/558-13-raznoe/2732-shapka-dlya-dusha-atlasnaya-lyuriks.html</v>
      </c>
      <c r="J2981" s="2" t="str">
        <f t="shared" si="72"/>
        <v>http://opt.sauna-shops.ru/558-13-raznoe/2732-shapka-dlya-dusha-atlasnaya-lyuriks.html</v>
      </c>
      <c r="K2981" s="5"/>
    </row>
    <row r="2982" spans="1:11" x14ac:dyDescent="0.25">
      <c r="A2982" s="10">
        <v>2733</v>
      </c>
      <c r="B2982" s="5" t="s">
        <v>6058</v>
      </c>
      <c r="C2982" s="5" t="s">
        <v>4144</v>
      </c>
      <c r="D2982" s="5" t="str">
        <f>HYPERLINK(I2982, C2982)</f>
        <v>Шапка для душа атласная (сетка)</v>
      </c>
      <c r="E2982" s="5" t="s">
        <v>4122</v>
      </c>
      <c r="F2982" s="11" t="s">
        <v>6192</v>
      </c>
      <c r="G2982" s="6">
        <v>9738</v>
      </c>
      <c r="H2982" t="s">
        <v>4145</v>
      </c>
      <c r="I2982" t="str">
        <f>CONCATENATE("http://opt.sauna-shops.ru/558-13-raznoe/",A2982,"-",H2982,".html")</f>
        <v>http://opt.sauna-shops.ru/558-13-raznoe/2733-shapka-dlya-dusha-atlasnaya-setka.html</v>
      </c>
      <c r="J2982" s="2" t="str">
        <f t="shared" si="72"/>
        <v>http://opt.sauna-shops.ru/558-13-raznoe/2733-shapka-dlya-dusha-atlasnaya-setka.html</v>
      </c>
      <c r="K2982" s="5"/>
    </row>
    <row r="2983" spans="1:11" x14ac:dyDescent="0.25">
      <c r="A2983" s="10">
        <v>2734</v>
      </c>
      <c r="B2983" s="5" t="s">
        <v>6058</v>
      </c>
      <c r="C2983" s="5" t="s">
        <v>4146</v>
      </c>
      <c r="D2983" s="5" t="str">
        <f>HYPERLINK(I2983, C2983)</f>
        <v>Шапка для душа атласная (цветы)</v>
      </c>
      <c r="E2983" s="5" t="s">
        <v>4122</v>
      </c>
      <c r="F2983" s="11" t="s">
        <v>6207</v>
      </c>
      <c r="G2983" s="6">
        <v>9739</v>
      </c>
      <c r="H2983" t="s">
        <v>4147</v>
      </c>
      <c r="I2983" t="str">
        <f>CONCATENATE("http://opt.sauna-shops.ru/558-13-raznoe/",A2983,"-",H2983,".html")</f>
        <v>http://opt.sauna-shops.ru/558-13-raznoe/2734-shapka-dlya-dusha-atlasnaya-cvety.html</v>
      </c>
      <c r="J2983" s="2" t="str">
        <f t="shared" si="72"/>
        <v>http://opt.sauna-shops.ru/558-13-raznoe/2734-shapka-dlya-dusha-atlasnaya-cvety.html</v>
      </c>
      <c r="K2983" s="5"/>
    </row>
    <row r="2984" spans="1:11" x14ac:dyDescent="0.25">
      <c r="A2984" s="10">
        <v>2735</v>
      </c>
      <c r="B2984" s="5" t="s">
        <v>6058</v>
      </c>
      <c r="C2984" s="5" t="s">
        <v>4148</v>
      </c>
      <c r="D2984" s="5" t="str">
        <f>HYPERLINK(I2984, C2984)</f>
        <v>Шапка для душа клеёнка (гармошка) 6 шт.</v>
      </c>
      <c r="E2984" s="5" t="s">
        <v>4122</v>
      </c>
      <c r="F2984" s="11" t="s">
        <v>6207</v>
      </c>
      <c r="G2984" s="6">
        <v>9733</v>
      </c>
      <c r="H2984" t="s">
        <v>4149</v>
      </c>
      <c r="I2984" t="str">
        <f>CONCATENATE("http://opt.sauna-shops.ru/558-13-raznoe/",A2984,"-",H2984,".html")</f>
        <v>http://opt.sauna-shops.ru/558-13-raznoe/2735-shapka-dlya-dusha-kleyonka-garmoshka-6-sht.html</v>
      </c>
      <c r="J2984" s="2" t="str">
        <f t="shared" si="72"/>
        <v>http://opt.sauna-shops.ru/558-13-raznoe/2735-shapka-dlya-dusha-kleyonka-garmoshka-6-sht.html</v>
      </c>
      <c r="K2984" s="5"/>
    </row>
    <row r="2985" spans="1:11" x14ac:dyDescent="0.25">
      <c r="A2985" s="10">
        <v>2736</v>
      </c>
      <c r="B2985" s="5" t="s">
        <v>6058</v>
      </c>
      <c r="C2985" s="5" t="s">
        <v>4150</v>
      </c>
      <c r="D2985" s="5" t="str">
        <f>HYPERLINK(I2985, C2985)</f>
        <v>Камень для сауны ГАББРО-ДИАБАЗ (колотый) коробка 20кг</v>
      </c>
      <c r="E2985" s="5" t="s">
        <v>4122</v>
      </c>
      <c r="F2985" s="11" t="s">
        <v>6101</v>
      </c>
      <c r="G2985" s="6">
        <v>10008</v>
      </c>
      <c r="H2985" t="s">
        <v>4151</v>
      </c>
      <c r="I2985" t="str">
        <f>CONCATENATE("http://opt.sauna-shops.ru/558-13-raznoe/",A2985,"-",H2985,".html")</f>
        <v>http://opt.sauna-shops.ru/558-13-raznoe/2736-kamen-dlya-sauny-gabbro-diabaz-kolotyj-korobka-20kg.html</v>
      </c>
      <c r="J2985" s="2" t="str">
        <f t="shared" si="72"/>
        <v>http://opt.sauna-shops.ru/558-13-raznoe/2736-kamen-dlya-sauny-gabbro-diabaz-kolotyj-korobka-20kg.html</v>
      </c>
      <c r="K2985" s="5"/>
    </row>
    <row r="2986" spans="1:11" x14ac:dyDescent="0.25">
      <c r="A2986" s="10">
        <v>2737</v>
      </c>
      <c r="B2986" s="5" t="s">
        <v>6058</v>
      </c>
      <c r="C2986" s="5" t="s">
        <v>4152</v>
      </c>
      <c r="D2986" s="5" t="str">
        <f>HYPERLINK(I2986, C2986)</f>
        <v>Копилка-сувенир Ваня</v>
      </c>
      <c r="E2986" s="5" t="s">
        <v>4122</v>
      </c>
      <c r="F2986" s="11" t="s">
        <v>6250</v>
      </c>
      <c r="G2986" s="6">
        <v>9755</v>
      </c>
      <c r="H2986" t="s">
        <v>4153</v>
      </c>
      <c r="I2986" t="str">
        <f>CONCATENATE("http://opt.sauna-shops.ru/558-13-raznoe/",A2986,"-",H2986,".html")</f>
        <v>http://opt.sauna-shops.ru/558-13-raznoe/2737-kopilka-suvenir-vanya.html</v>
      </c>
      <c r="J2986" s="2" t="str">
        <f t="shared" si="72"/>
        <v>http://opt.sauna-shops.ru/558-13-raznoe/2737-kopilka-suvenir-vanya.html</v>
      </c>
      <c r="K2986" s="5"/>
    </row>
    <row r="2987" spans="1:11" x14ac:dyDescent="0.25">
      <c r="A2987" s="10">
        <v>2738</v>
      </c>
      <c r="B2987" s="5" t="s">
        <v>6058</v>
      </c>
      <c r="C2987" s="5" t="s">
        <v>4154</v>
      </c>
      <c r="D2987" s="5" t="str">
        <f>HYPERLINK(I2987, C2987)</f>
        <v>Копилка-сувенир Маня</v>
      </c>
      <c r="E2987" s="5" t="s">
        <v>4122</v>
      </c>
      <c r="F2987" s="11" t="s">
        <v>6250</v>
      </c>
      <c r="G2987" s="6">
        <v>9756</v>
      </c>
      <c r="H2987" t="s">
        <v>4155</v>
      </c>
      <c r="I2987" t="str">
        <f>CONCATENATE("http://opt.sauna-shops.ru/558-13-raznoe/",A2987,"-",H2987,".html")</f>
        <v>http://opt.sauna-shops.ru/558-13-raznoe/2738-kopilka-suvenir-manya.html</v>
      </c>
      <c r="J2987" s="2" t="str">
        <f t="shared" si="72"/>
        <v>http://opt.sauna-shops.ru/558-13-raznoe/2738-kopilka-suvenir-manya.html</v>
      </c>
      <c r="K2987" s="5"/>
    </row>
    <row r="2988" spans="1:11" x14ac:dyDescent="0.25">
      <c r="A2988" s="10">
        <v>2739</v>
      </c>
      <c r="B2988" s="5" t="s">
        <v>6058</v>
      </c>
      <c r="C2988" s="5" t="s">
        <v>4156</v>
      </c>
      <c r="D2988" s="5" t="str">
        <f>HYPERLINK(I2988, C2988)</f>
        <v>Шапка для бассейна 48-56</v>
      </c>
      <c r="E2988" s="5" t="s">
        <v>4122</v>
      </c>
      <c r="F2988" s="11" t="s">
        <v>6082</v>
      </c>
      <c r="G2988" s="6">
        <v>9757</v>
      </c>
      <c r="H2988" t="s">
        <v>4157</v>
      </c>
      <c r="I2988" t="str">
        <f>CONCATENATE("http://opt.sauna-shops.ru/558-13-raznoe/",A2988,"-",H2988,".html")</f>
        <v>http://opt.sauna-shops.ru/558-13-raznoe/2739-shapka-dlya-bassejna-48-56.html</v>
      </c>
      <c r="J2988" s="2" t="str">
        <f t="shared" si="72"/>
        <v>http://opt.sauna-shops.ru/558-13-raznoe/2739-shapka-dlya-bassejna-48-56.html</v>
      </c>
      <c r="K2988" s="5"/>
    </row>
    <row r="2989" spans="1:11" x14ac:dyDescent="0.25">
      <c r="A2989" s="10">
        <v>2740</v>
      </c>
      <c r="B2989" s="5" t="s">
        <v>6058</v>
      </c>
      <c r="C2989" s="5" t="s">
        <v>4158</v>
      </c>
      <c r="D2989" s="5" t="str">
        <f>HYPERLINK(I2989, C2989)</f>
        <v>Шапка для бассейна arena с шипами</v>
      </c>
      <c r="E2989" s="5" t="s">
        <v>4122</v>
      </c>
      <c r="F2989" s="11" t="s">
        <v>6094</v>
      </c>
      <c r="G2989" s="6">
        <v>9758</v>
      </c>
      <c r="H2989" t="s">
        <v>4159</v>
      </c>
      <c r="I2989" t="str">
        <f>CONCATENATE("http://opt.sauna-shops.ru/558-13-raznoe/",A2989,"-",H2989,".html")</f>
        <v>http://opt.sauna-shops.ru/558-13-raznoe/2740-shapka-dlya-bassejna-arena-s-shipami.html</v>
      </c>
      <c r="J2989" s="2" t="str">
        <f t="shared" si="72"/>
        <v>http://opt.sauna-shops.ru/558-13-raznoe/2740-shapka-dlya-bassejna-arena-s-shipami.html</v>
      </c>
      <c r="K2989" s="5"/>
    </row>
    <row r="2990" spans="1:11" x14ac:dyDescent="0.25">
      <c r="A2990" s="10">
        <v>2741</v>
      </c>
      <c r="B2990" s="5" t="s">
        <v>6058</v>
      </c>
      <c r="C2990" s="5" t="s">
        <v>4160</v>
      </c>
      <c r="D2990" s="5" t="str">
        <f>HYPERLINK(I2990, C2990)</f>
        <v>Шапка для бассейна arena тонкая</v>
      </c>
      <c r="E2990" s="5" t="s">
        <v>4122</v>
      </c>
      <c r="F2990" s="11" t="s">
        <v>6097</v>
      </c>
      <c r="G2990" s="6">
        <v>9759</v>
      </c>
      <c r="H2990" t="s">
        <v>4161</v>
      </c>
      <c r="I2990" t="str">
        <f>CONCATENATE("http://opt.sauna-shops.ru/558-13-raznoe/",A2990,"-",H2990,".html")</f>
        <v>http://opt.sauna-shops.ru/558-13-raznoe/2741-shapka-dlya-bassejna-arena-tonkaya.html</v>
      </c>
      <c r="J2990" s="2" t="str">
        <f t="shared" si="72"/>
        <v>http://opt.sauna-shops.ru/558-13-raznoe/2741-shapka-dlya-bassejna-arena-tonkaya.html</v>
      </c>
      <c r="K2990" s="5"/>
    </row>
    <row r="2991" spans="1:11" x14ac:dyDescent="0.25">
      <c r="A2991" s="10">
        <v>2742</v>
      </c>
      <c r="B2991" s="5" t="s">
        <v>6058</v>
      </c>
      <c r="C2991" s="5" t="s">
        <v>4162</v>
      </c>
      <c r="D2991" s="5" t="str">
        <f>HYPERLINK(I2991, C2991)</f>
        <v>Шапка для бассейна quick в пласт. упаковке</v>
      </c>
      <c r="E2991" s="5" t="s">
        <v>4122</v>
      </c>
      <c r="F2991" s="11" t="s">
        <v>6070</v>
      </c>
      <c r="G2991" s="6">
        <v>9760</v>
      </c>
      <c r="H2991" t="s">
        <v>4163</v>
      </c>
      <c r="I2991" t="str">
        <f>CONCATENATE("http://opt.sauna-shops.ru/558-13-raznoe/",A2991,"-",H2991,".html")</f>
        <v>http://opt.sauna-shops.ru/558-13-raznoe/2742-shapka-dlya-bassejna-quick-v-plast-upakovke.html</v>
      </c>
      <c r="J2991" s="2" t="str">
        <f t="shared" si="72"/>
        <v>http://opt.sauna-shops.ru/558-13-raznoe/2742-shapka-dlya-bassejna-quick-v-plast-upakovke.html</v>
      </c>
      <c r="K2991" s="5"/>
    </row>
    <row r="2992" spans="1:11" x14ac:dyDescent="0.25">
      <c r="A2992" s="10">
        <v>2743</v>
      </c>
      <c r="B2992" s="5" t="s">
        <v>6058</v>
      </c>
      <c r="C2992" s="5" t="s">
        <v>4164</v>
      </c>
      <c r="D2992" s="5" t="str">
        <f>HYPERLINK(I2992, C2992)</f>
        <v>Шапка для бассейна RUSSIA Swimmer</v>
      </c>
      <c r="E2992" s="5" t="s">
        <v>4122</v>
      </c>
      <c r="F2992" s="11" t="s">
        <v>6068</v>
      </c>
      <c r="G2992" s="6">
        <v>9761</v>
      </c>
      <c r="H2992" t="s">
        <v>4165</v>
      </c>
      <c r="I2992" t="str">
        <f>CONCATENATE("http://opt.sauna-shops.ru/558-13-raznoe/",A2992,"-",H2992,".html")</f>
        <v>http://opt.sauna-shops.ru/558-13-raznoe/2743-shapka-dlya-bassejna-russia-swimmer.html</v>
      </c>
      <c r="J2992" s="2" t="str">
        <f t="shared" si="72"/>
        <v>http://opt.sauna-shops.ru/558-13-raznoe/2743-shapka-dlya-bassejna-russia-swimmer.html</v>
      </c>
      <c r="K2992" s="5"/>
    </row>
    <row r="2993" spans="1:11" x14ac:dyDescent="0.25">
      <c r="A2993" s="10">
        <v>2744</v>
      </c>
      <c r="B2993" s="5" t="s">
        <v>6058</v>
      </c>
      <c r="C2993" s="5" t="s">
        <v>4166</v>
      </c>
      <c r="D2993" s="5" t="str">
        <f>HYPERLINK(I2993, C2993)</f>
        <v>Шапка для бассейна Swim Cap гигант</v>
      </c>
      <c r="E2993" s="5" t="s">
        <v>4122</v>
      </c>
      <c r="F2993" s="11" t="s">
        <v>6066</v>
      </c>
      <c r="G2993" s="6">
        <v>9762</v>
      </c>
      <c r="H2993" t="s">
        <v>4167</v>
      </c>
      <c r="I2993" t="str">
        <f>CONCATENATE("http://opt.sauna-shops.ru/558-13-raznoe/",A2993,"-",H2993,".html")</f>
        <v>http://opt.sauna-shops.ru/558-13-raznoe/2744-shapka-dlya-bassejna-swim-cap-gigant.html</v>
      </c>
      <c r="J2993" s="2" t="str">
        <f t="shared" si="72"/>
        <v>http://opt.sauna-shops.ru/558-13-raznoe/2744-shapka-dlya-bassejna-swim-cap-gigant.html</v>
      </c>
      <c r="K2993" s="5"/>
    </row>
    <row r="2994" spans="1:11" x14ac:dyDescent="0.25">
      <c r="A2994" s="10">
        <v>2745</v>
      </c>
      <c r="B2994" s="5" t="s">
        <v>6058</v>
      </c>
      <c r="C2994" s="5" t="s">
        <v>4168</v>
      </c>
      <c r="D2994" s="5" t="str">
        <f>HYPERLINK(I2994, C2994)</f>
        <v>Шапка для бассейна Swimmer силик. гигант</v>
      </c>
      <c r="E2994" s="5" t="s">
        <v>4122</v>
      </c>
      <c r="F2994" s="11" t="s">
        <v>6070</v>
      </c>
      <c r="G2994" s="6">
        <v>9763</v>
      </c>
      <c r="H2994" t="s">
        <v>4169</v>
      </c>
      <c r="I2994" t="str">
        <f>CONCATENATE("http://opt.sauna-shops.ru/558-13-raznoe/",A2994,"-",H2994,".html")</f>
        <v>http://opt.sauna-shops.ru/558-13-raznoe/2745-shapka-dlya-bassejna-swimmer-silik-gigant.html</v>
      </c>
      <c r="J2994" s="2" t="str">
        <f t="shared" si="72"/>
        <v>http://opt.sauna-shops.ru/558-13-raznoe/2745-shapka-dlya-bassejna-swimmer-silik-gigant.html</v>
      </c>
      <c r="K2994" s="5"/>
    </row>
    <row r="2995" spans="1:11" x14ac:dyDescent="0.25">
      <c r="A2995" s="10">
        <v>2746</v>
      </c>
      <c r="B2995" s="5" t="s">
        <v>6058</v>
      </c>
      <c r="C2995" s="5" t="s">
        <v>4170</v>
      </c>
      <c r="D2995" s="5" t="str">
        <f>HYPERLINK(I2995, C2995)</f>
        <v>Шапочка для бассейна тканевая</v>
      </c>
      <c r="E2995" s="5" t="s">
        <v>4122</v>
      </c>
      <c r="F2995" s="11" t="s">
        <v>6160</v>
      </c>
      <c r="G2995" s="6">
        <v>9764</v>
      </c>
      <c r="H2995" t="s">
        <v>4171</v>
      </c>
      <c r="I2995" t="str">
        <f>CONCATENATE("http://opt.sauna-shops.ru/558-13-raznoe/",A2995,"-",H2995,".html")</f>
        <v>http://opt.sauna-shops.ru/558-13-raznoe/2746-shapochka-dlya-bassejna-tkanevaya.html</v>
      </c>
      <c r="J2995" s="2" t="str">
        <f t="shared" si="72"/>
        <v>http://opt.sauna-shops.ru/558-13-raznoe/2746-shapochka-dlya-bassejna-tkanevaya.html</v>
      </c>
      <c r="K2995" s="5"/>
    </row>
    <row r="2996" spans="1:11" x14ac:dyDescent="0.25">
      <c r="A2996" s="10">
        <v>2747</v>
      </c>
      <c r="B2996" s="5" t="s">
        <v>6058</v>
      </c>
      <c r="C2996" s="5" t="s">
        <v>4172</v>
      </c>
      <c r="D2996" s="5" t="str">
        <f>HYPERLINK(I2996, C2996)</f>
        <v>Камень для сауны Талькохлорит камень обволованный коробка 20кг</v>
      </c>
      <c r="E2996" s="5" t="s">
        <v>4122</v>
      </c>
      <c r="F2996" s="11" t="s">
        <v>6100</v>
      </c>
      <c r="G2996" s="6">
        <v>10009</v>
      </c>
      <c r="H2996" t="s">
        <v>4173</v>
      </c>
      <c r="I2996" t="str">
        <f>CONCATENATE("http://opt.sauna-shops.ru/558-13-raznoe/",A2996,"-",H2996,".html")</f>
        <v>http://opt.sauna-shops.ru/558-13-raznoe/2747-kamen-dlya-sauny-talkokhlorit-kamen-obvolovannyj-korobka-20kg.html</v>
      </c>
      <c r="J2996" s="2" t="str">
        <f t="shared" si="72"/>
        <v>http://opt.sauna-shops.ru/558-13-raznoe/2747-kamen-dlya-sauny-talkokhlorit-kamen-obvolovannyj-korobka-20kg.html</v>
      </c>
      <c r="K2996" s="5"/>
    </row>
    <row r="2997" spans="1:11" x14ac:dyDescent="0.25">
      <c r="A2997" s="10">
        <v>2748</v>
      </c>
      <c r="B2997" s="5" t="s">
        <v>6058</v>
      </c>
      <c r="C2997" s="5" t="s">
        <v>4174</v>
      </c>
      <c r="D2997" s="5" t="str">
        <f>HYPERLINK(I2997, C2997)</f>
        <v>Камень для сауны Малиновый кварцит камень колотый коробка 20кг</v>
      </c>
      <c r="E2997" s="5" t="s">
        <v>4122</v>
      </c>
      <c r="F2997" s="11" t="s">
        <v>6090</v>
      </c>
      <c r="G2997" s="6">
        <v>2886</v>
      </c>
      <c r="H2997" t="s">
        <v>4175</v>
      </c>
      <c r="I2997" t="str">
        <f>CONCATENATE("http://opt.sauna-shops.ru/558-13-raznoe/",A2997,"-",H2997,".html")</f>
        <v>http://opt.sauna-shops.ru/558-13-raznoe/2748-kamen-dlya-sauny-malinovyj-kvarcit-kamen-kolotyj-korobka-20kg.html</v>
      </c>
      <c r="J2997" s="2" t="str">
        <f t="shared" si="72"/>
        <v>http://opt.sauna-shops.ru/558-13-raznoe/2748-kamen-dlya-sauny-malinovyj-kvarcit-kamen-kolotyj-korobka-20kg.html</v>
      </c>
      <c r="K2997" s="5"/>
    </row>
    <row r="2998" spans="1:11" x14ac:dyDescent="0.25">
      <c r="A2998" s="10">
        <v>2749</v>
      </c>
      <c r="B2998" s="5" t="s">
        <v>6058</v>
      </c>
      <c r="C2998" s="5" t="s">
        <v>4176</v>
      </c>
      <c r="D2998" s="5" t="str">
        <f>HYPERLINK(I2998, C2998)</f>
        <v>Коврик для ванной SPA (антискольжение)</v>
      </c>
      <c r="E2998" s="5" t="s">
        <v>4122</v>
      </c>
      <c r="F2998" s="11" t="s">
        <v>6066</v>
      </c>
      <c r="G2998" s="6">
        <v>10010</v>
      </c>
      <c r="H2998" t="s">
        <v>4177</v>
      </c>
      <c r="I2998" t="str">
        <f>CONCATENATE("http://opt.sauna-shops.ru/558-13-raznoe/",A2998,"-",H2998,".html")</f>
        <v>http://opt.sauna-shops.ru/558-13-raznoe/2749-kovrik-dlya-vannoj-spa-antiskolzhenie.html</v>
      </c>
      <c r="J2998" s="2" t="str">
        <f t="shared" si="72"/>
        <v>http://opt.sauna-shops.ru/558-13-raznoe/2749-kovrik-dlya-vannoj-spa-antiskolzhenie.html</v>
      </c>
      <c r="K2998" s="5"/>
    </row>
    <row r="2999" spans="1:11" x14ac:dyDescent="0.25">
      <c r="A2999" s="10">
        <v>2750</v>
      </c>
      <c r="B2999" s="5" t="s">
        <v>6058</v>
      </c>
      <c r="C2999" s="5" t="s">
        <v>4178</v>
      </c>
      <c r="D2999" s="5" t="str">
        <f>HYPERLINK(I2999, C2999)</f>
        <v>Штора для душа 180x180 см (12 колец)</v>
      </c>
      <c r="E2999" s="5" t="s">
        <v>4122</v>
      </c>
      <c r="F2999" s="11" t="s">
        <v>6096</v>
      </c>
      <c r="G2999" s="6">
        <v>10011</v>
      </c>
      <c r="H2999" t="s">
        <v>4179</v>
      </c>
      <c r="I2999" t="str">
        <f>CONCATENATE("http://opt.sauna-shops.ru/558-13-raznoe/",A2999,"-",H2999,".html")</f>
        <v>http://opt.sauna-shops.ru/558-13-raznoe/2750-shtora-dlya-dusha-180x180-sm-12-kolec.html</v>
      </c>
      <c r="J2999" s="2" t="str">
        <f t="shared" si="72"/>
        <v>http://opt.sauna-shops.ru/558-13-raznoe/2750-shtora-dlya-dusha-180x180-sm-12-kolec.html</v>
      </c>
      <c r="K2999" s="5"/>
    </row>
    <row r="3000" spans="1:11" x14ac:dyDescent="0.25">
      <c r="A3000" s="10">
        <v>2751</v>
      </c>
      <c r="B3000" s="5" t="s">
        <v>6058</v>
      </c>
      <c r="C3000" s="5" t="s">
        <v>4180</v>
      </c>
      <c r="D3000" s="5" t="str">
        <f>HYPERLINK(I3000, C3000)</f>
        <v>Штора для душа 180x180 см</v>
      </c>
      <c r="E3000" s="5" t="s">
        <v>4122</v>
      </c>
      <c r="F3000" s="11" t="s">
        <v>6070</v>
      </c>
      <c r="G3000" s="6">
        <v>10012</v>
      </c>
      <c r="H3000" t="s">
        <v>4181</v>
      </c>
      <c r="I3000" t="str">
        <f>CONCATENATE("http://opt.sauna-shops.ru/558-13-raznoe/",A3000,"-",H3000,".html")</f>
        <v>http://opt.sauna-shops.ru/558-13-raznoe/2751-shtora-dlya-dusha-180x180-sm.html</v>
      </c>
      <c r="J3000" s="2" t="str">
        <f t="shared" si="72"/>
        <v>http://opt.sauna-shops.ru/558-13-raznoe/2751-shtora-dlya-dusha-180x180-sm.html</v>
      </c>
      <c r="K3000" s="5"/>
    </row>
    <row r="3001" spans="1:11" x14ac:dyDescent="0.25">
      <c r="A3001" s="10">
        <v>2752</v>
      </c>
      <c r="B3001" s="5" t="s">
        <v>6058</v>
      </c>
      <c r="C3001" s="5" t="s">
        <v>4182</v>
      </c>
      <c r="D3001" s="5" t="str">
        <f>HYPERLINK(I3001, C3001)</f>
        <v>Штора для душа ДЕЛЬФИН 180x180 см (12 колец)</v>
      </c>
      <c r="E3001" s="5" t="s">
        <v>4122</v>
      </c>
      <c r="F3001" s="11" t="s">
        <v>6096</v>
      </c>
      <c r="G3001" s="6">
        <v>10013</v>
      </c>
      <c r="H3001" t="s">
        <v>4183</v>
      </c>
      <c r="I3001" t="str">
        <f>CONCATENATE("http://opt.sauna-shops.ru/558-13-raznoe/",A3001,"-",H3001,".html")</f>
        <v>http://opt.sauna-shops.ru/558-13-raznoe/2752-shtora-dlya-dusha-delfin-180x180-sm-12-kolec.html</v>
      </c>
      <c r="J3001" s="2" t="str">
        <f t="shared" si="72"/>
        <v>http://opt.sauna-shops.ru/558-13-raznoe/2752-shtora-dlya-dusha-delfin-180x180-sm-12-kolec.html</v>
      </c>
      <c r="K3001" s="5"/>
    </row>
    <row r="3002" spans="1:11" x14ac:dyDescent="0.25">
      <c r="A3002" s="10">
        <v>2753</v>
      </c>
      <c r="B3002" s="5" t="s">
        <v>6058</v>
      </c>
      <c r="C3002" s="5" t="s">
        <v>4184</v>
      </c>
      <c r="D3002" s="5" t="str">
        <f>HYPERLINK(I3002, C3002)</f>
        <v>Шторы для ванной комнаты 180x180 см (рыбки)</v>
      </c>
      <c r="E3002" s="5" t="s">
        <v>4122</v>
      </c>
      <c r="F3002" s="11" t="s">
        <v>6070</v>
      </c>
      <c r="G3002" s="6">
        <v>10014</v>
      </c>
      <c r="H3002" t="s">
        <v>4185</v>
      </c>
      <c r="I3002" t="str">
        <f>CONCATENATE("http://opt.sauna-shops.ru/558-13-raznoe/",A3002,"-",H3002,".html")</f>
        <v>http://opt.sauna-shops.ru/558-13-raznoe/2753-shtory-dlya-vannoj-komnaty-180x180-sm-rybki.html</v>
      </c>
      <c r="J3002" s="2" t="str">
        <f t="shared" si="72"/>
        <v>http://opt.sauna-shops.ru/558-13-raznoe/2753-shtory-dlya-vannoj-komnaty-180x180-sm-rybki.html</v>
      </c>
      <c r="K3002" s="5"/>
    </row>
    <row r="3003" spans="1:11" x14ac:dyDescent="0.25">
      <c r="A3003" s="10">
        <v>2754</v>
      </c>
      <c r="B3003" s="5" t="s">
        <v>6058</v>
      </c>
      <c r="C3003" s="5" t="s">
        <v>4186</v>
      </c>
      <c r="D3003" s="5" t="str">
        <f>HYPERLINK(I3003, C3003)</f>
        <v>Чехол для головных уборов Камея 33х33х20см</v>
      </c>
      <c r="E3003" s="5" t="s">
        <v>4122</v>
      </c>
      <c r="F3003" s="11" t="s">
        <v>6250</v>
      </c>
      <c r="G3003" s="6">
        <v>2059</v>
      </c>
      <c r="H3003" t="s">
        <v>4187</v>
      </c>
      <c r="I3003" t="str">
        <f>CONCATENATE("http://opt.sauna-shops.ru/558-13-raznoe/",A3003,"-",H3003,".html")</f>
        <v>http://opt.sauna-shops.ru/558-13-raznoe/2754-chekhol-dlya-golovnykh-uborov-kameya-33kh33kh20sm.html</v>
      </c>
      <c r="J3003" s="2" t="str">
        <f t="shared" si="72"/>
        <v>http://opt.sauna-shops.ru/558-13-raznoe/2754-chekhol-dlya-golovnykh-uborov-kameya-33kh33kh20sm.html</v>
      </c>
      <c r="K3003" s="5"/>
    </row>
    <row r="3004" spans="1:11" x14ac:dyDescent="0.25">
      <c r="A3004" s="10">
        <v>2755</v>
      </c>
      <c r="B3004" s="5" t="s">
        <v>6058</v>
      </c>
      <c r="C3004" s="5" t="s">
        <v>4188</v>
      </c>
      <c r="D3004" s="5" t="str">
        <f>HYPERLINK(I3004, C3004)</f>
        <v>Подушка можжевеловая 20х25</v>
      </c>
      <c r="E3004" s="5" t="s">
        <v>4122</v>
      </c>
      <c r="F3004" s="11" t="s">
        <v>6250</v>
      </c>
      <c r="G3004" s="6">
        <v>2079</v>
      </c>
      <c r="H3004" t="s">
        <v>4189</v>
      </c>
      <c r="I3004" t="str">
        <f>CONCATENATE("http://opt.sauna-shops.ru/558-13-raznoe/",A3004,"-",H3004,".html")</f>
        <v>http://opt.sauna-shops.ru/558-13-raznoe/2755-podushka-mozhzhevelovaya-20kh25.html</v>
      </c>
      <c r="J3004" s="2" t="str">
        <f t="shared" si="72"/>
        <v>http://opt.sauna-shops.ru/558-13-raznoe/2755-podushka-mozhzhevelovaya-20kh25.html</v>
      </c>
      <c r="K3004" s="5"/>
    </row>
    <row r="3005" spans="1:11" x14ac:dyDescent="0.25">
      <c r="A3005" s="10">
        <v>2756</v>
      </c>
      <c r="B3005" s="5" t="s">
        <v>6058</v>
      </c>
      <c r="C3005" s="5" t="s">
        <v>4190</v>
      </c>
      <c r="D3005" s="5" t="str">
        <f>HYPERLINK(I3005, C3005)</f>
        <v>Коврик для ванной Ёжик""</v>
      </c>
      <c r="E3005" s="5" t="s">
        <v>4122</v>
      </c>
      <c r="F3005" s="11" t="s">
        <v>6063</v>
      </c>
      <c r="G3005" s="6">
        <v>2171</v>
      </c>
      <c r="H3005" t="s">
        <v>4191</v>
      </c>
      <c r="I3005" t="str">
        <f>CONCATENATE("http://opt.sauna-shops.ru/558-13-raznoe/",A3005,"-",H3005,".html")</f>
        <v>http://opt.sauna-shops.ru/558-13-raznoe/2756-kovrik-dlya-vannoj-yozhik.html</v>
      </c>
      <c r="J3005" s="2" t="str">
        <f t="shared" si="72"/>
        <v>http://opt.sauna-shops.ru/558-13-raznoe/2756-kovrik-dlya-vannoj-yozhik.html</v>
      </c>
      <c r="K3005" s="5"/>
    </row>
    <row r="3006" spans="1:11" x14ac:dyDescent="0.25">
      <c r="A3006" s="10">
        <v>2757</v>
      </c>
      <c r="B3006" s="5" t="s">
        <v>6058</v>
      </c>
      <c r="C3006" s="5" t="s">
        <v>4192</v>
      </c>
      <c r="D3006" s="5" t="str">
        <f>HYPERLINK(I3006, C3006)</f>
        <v>Коврик для ванной с шипами (антискольжение)</v>
      </c>
      <c r="E3006" s="5" t="s">
        <v>4122</v>
      </c>
      <c r="F3006" s="11" t="s">
        <v>6075</v>
      </c>
      <c r="G3006" s="6">
        <v>2172</v>
      </c>
      <c r="H3006" t="s">
        <v>4193</v>
      </c>
      <c r="I3006" t="str">
        <f>CONCATENATE("http://opt.sauna-shops.ru/558-13-raznoe/",A3006,"-",H3006,".html")</f>
        <v>http://opt.sauna-shops.ru/558-13-raznoe/2757-kovrik-dlya-vannoj-s-shipami-antiskolzhenie.html</v>
      </c>
      <c r="J3006" s="2" t="str">
        <f t="shared" si="72"/>
        <v>http://opt.sauna-shops.ru/558-13-raznoe/2757-kovrik-dlya-vannoj-s-shipami-antiskolzhenie.html</v>
      </c>
      <c r="K3006" s="5"/>
    </row>
    <row r="3007" spans="1:11" x14ac:dyDescent="0.25">
      <c r="A3007" s="10">
        <v>2758</v>
      </c>
      <c r="B3007" s="5" t="s">
        <v>6058</v>
      </c>
      <c r="C3007" s="5" t="s">
        <v>4194</v>
      </c>
      <c r="D3007" s="5" t="str">
        <f>HYPERLINK(I3007, C3007)</f>
        <v>Перчатка 4-х ниточная х/б</v>
      </c>
      <c r="E3007" s="5" t="s">
        <v>4122</v>
      </c>
      <c r="F3007" s="11" t="s">
        <v>4195</v>
      </c>
      <c r="G3007" s="6">
        <v>2365</v>
      </c>
      <c r="H3007" t="s">
        <v>4196</v>
      </c>
      <c r="I3007" t="str">
        <f>CONCATENATE("http://opt.sauna-shops.ru/558-13-raznoe/",A3007,"-",H3007,".html")</f>
        <v>http://opt.sauna-shops.ru/558-13-raznoe/2758-perchatka-4-kh-nitochnaya-kh-b.html</v>
      </c>
      <c r="J3007" s="2" t="str">
        <f t="shared" si="72"/>
        <v>http://opt.sauna-shops.ru/558-13-raznoe/2758-perchatka-4-kh-nitochnaya-kh-b.html</v>
      </c>
      <c r="K3007" s="5"/>
    </row>
    <row r="3008" spans="1:11" x14ac:dyDescent="0.25">
      <c r="A3008" s="10">
        <v>2759</v>
      </c>
      <c r="B3008" s="5" t="s">
        <v>6058</v>
      </c>
      <c r="C3008" s="5" t="s">
        <v>4197</v>
      </c>
      <c r="D3008" s="5" t="str">
        <f>HYPERLINK(I3008, C3008)</f>
        <v>Перчатка 5-ти ниточная х/б</v>
      </c>
      <c r="E3008" s="5" t="s">
        <v>4122</v>
      </c>
      <c r="F3008" s="11" t="s">
        <v>4195</v>
      </c>
      <c r="G3008" s="6">
        <v>2366</v>
      </c>
      <c r="H3008" t="s">
        <v>4198</v>
      </c>
      <c r="I3008" t="str">
        <f>CONCATENATE("http://opt.sauna-shops.ru/558-13-raznoe/",A3008,"-",H3008,".html")</f>
        <v>http://opt.sauna-shops.ru/558-13-raznoe/2759-perchatka-5-ti-nitochnaya-kh-b.html</v>
      </c>
      <c r="J3008" s="2" t="str">
        <f t="shared" si="72"/>
        <v>http://opt.sauna-shops.ru/558-13-raznoe/2759-perchatka-5-ti-nitochnaya-kh-b.html</v>
      </c>
      <c r="K3008" s="5"/>
    </row>
    <row r="3009" spans="1:11" x14ac:dyDescent="0.25">
      <c r="A3009" s="10">
        <v>2760</v>
      </c>
      <c r="B3009" s="5" t="s">
        <v>6058</v>
      </c>
      <c r="C3009" s="5" t="s">
        <v>4199</v>
      </c>
      <c r="D3009" s="5" t="str">
        <f>HYPERLINK(I3009, C3009)</f>
        <v>Перчатка х/б 4-х ниточная с накатом</v>
      </c>
      <c r="E3009" s="5" t="s">
        <v>4122</v>
      </c>
      <c r="F3009" s="11" t="s">
        <v>4195</v>
      </c>
      <c r="G3009" s="6">
        <v>2367</v>
      </c>
      <c r="H3009" t="s">
        <v>4200</v>
      </c>
      <c r="I3009" t="str">
        <f>CONCATENATE("http://opt.sauna-shops.ru/558-13-raznoe/",A3009,"-",H3009,".html")</f>
        <v>http://opt.sauna-shops.ru/558-13-raznoe/2760-perchatka-kh-b-4-kh-nitochnaya-s-nakatom.html</v>
      </c>
      <c r="J3009" s="2" t="str">
        <f t="shared" si="72"/>
        <v>http://opt.sauna-shops.ru/558-13-raznoe/2760-perchatka-kh-b-4-kh-nitochnaya-s-nakatom.html</v>
      </c>
      <c r="K3009" s="5"/>
    </row>
    <row r="3010" spans="1:11" x14ac:dyDescent="0.25">
      <c r="A3010" s="10">
        <v>2761</v>
      </c>
      <c r="B3010" s="5" t="s">
        <v>6058</v>
      </c>
      <c r="C3010" s="5" t="s">
        <v>4201</v>
      </c>
      <c r="D3010" s="5" t="str">
        <f>HYPERLINK(I3010, C3010)</f>
        <v>Перчатка х/б 5-ти ниточная универ.</v>
      </c>
      <c r="E3010" s="5" t="s">
        <v>4122</v>
      </c>
      <c r="F3010" s="11" t="s">
        <v>4195</v>
      </c>
      <c r="G3010" s="6">
        <v>2368</v>
      </c>
      <c r="H3010" t="s">
        <v>4202</v>
      </c>
      <c r="I3010" t="str">
        <f>CONCATENATE("http://opt.sauna-shops.ru/558-13-raznoe/",A3010,"-",H3010,".html")</f>
        <v>http://opt.sauna-shops.ru/558-13-raznoe/2761-perchatka-kh-b-5-ti-nitochnaya-univer.html</v>
      </c>
      <c r="J3010" s="2" t="str">
        <f t="shared" si="72"/>
        <v>http://opt.sauna-shops.ru/558-13-raznoe/2761-perchatka-kh-b-5-ti-nitochnaya-univer.html</v>
      </c>
      <c r="K3010" s="5"/>
    </row>
    <row r="3011" spans="1:11" x14ac:dyDescent="0.25">
      <c r="A3011" s="10">
        <v>2762</v>
      </c>
      <c r="B3011" s="5" t="s">
        <v>6058</v>
      </c>
      <c r="C3011" s="5" t="s">
        <v>4203</v>
      </c>
      <c r="D3011" s="5" t="str">
        <f>HYPERLINK(I3011, C3011)</f>
        <v>Полено Трубочист бол.</v>
      </c>
      <c r="E3011" s="5" t="s">
        <v>4122</v>
      </c>
      <c r="F3011" s="11" t="s">
        <v>6073</v>
      </c>
      <c r="G3011" s="6">
        <v>2369</v>
      </c>
      <c r="H3011" t="s">
        <v>4204</v>
      </c>
      <c r="I3011" t="str">
        <f>CONCATENATE("http://opt.sauna-shops.ru/558-13-raznoe/",A3011,"-",H3011,".html")</f>
        <v>http://opt.sauna-shops.ru/558-13-raznoe/2762-poleno-trubochist-bol.html</v>
      </c>
      <c r="J3011" s="2" t="str">
        <f t="shared" si="72"/>
        <v>http://opt.sauna-shops.ru/558-13-raznoe/2762-poleno-trubochist-bol.html</v>
      </c>
      <c r="K3011" s="5"/>
    </row>
    <row r="3012" spans="1:11" x14ac:dyDescent="0.25">
      <c r="A3012" s="10">
        <v>2763</v>
      </c>
      <c r="B3012" s="5" t="s">
        <v>6058</v>
      </c>
      <c r="C3012" s="5" t="s">
        <v>4205</v>
      </c>
      <c r="D3012" s="5" t="str">
        <f>HYPERLINK(I3012, C3012)</f>
        <v>Трубочист мал.</v>
      </c>
      <c r="E3012" s="5" t="s">
        <v>4122</v>
      </c>
      <c r="F3012" s="11" t="s">
        <v>6065</v>
      </c>
      <c r="G3012" s="6">
        <v>2370</v>
      </c>
      <c r="H3012" t="s">
        <v>4206</v>
      </c>
      <c r="I3012" t="str">
        <f>CONCATENATE("http://opt.sauna-shops.ru/558-13-raznoe/",A3012,"-",H3012,".html")</f>
        <v>http://opt.sauna-shops.ru/558-13-raznoe/2763-trubochist-mal.html</v>
      </c>
      <c r="J3012" s="2" t="str">
        <f t="shared" si="72"/>
        <v>http://opt.sauna-shops.ru/558-13-raznoe/2763-trubochist-mal.html</v>
      </c>
      <c r="K3012" s="5"/>
    </row>
    <row r="3013" spans="1:11" x14ac:dyDescent="0.25">
      <c r="A3013" s="10">
        <v>2764</v>
      </c>
      <c r="B3013" s="5" t="s">
        <v>6058</v>
      </c>
      <c r="C3013" s="5" t="s">
        <v>4207</v>
      </c>
      <c r="D3013" s="5" t="str">
        <f>HYPERLINK(I3013, C3013)</f>
        <v>Варежка х/б универсальные (пара)</v>
      </c>
      <c r="E3013" s="5" t="s">
        <v>4122</v>
      </c>
      <c r="F3013" s="11" t="s">
        <v>6250</v>
      </c>
      <c r="G3013" s="6">
        <v>2371</v>
      </c>
      <c r="H3013" t="s">
        <v>4208</v>
      </c>
      <c r="I3013" t="str">
        <f>CONCATENATE("http://opt.sauna-shops.ru/558-13-raznoe/",A3013,"-",H3013,".html")</f>
        <v>http://opt.sauna-shops.ru/558-13-raznoe/2764-varezhka-kh-b-universalnye-para.html</v>
      </c>
      <c r="J3013" s="2" t="str">
        <f t="shared" si="72"/>
        <v>http://opt.sauna-shops.ru/558-13-raznoe/2764-varezhka-kh-b-universalnye-para.html</v>
      </c>
      <c r="K3013" s="5"/>
    </row>
    <row r="3014" spans="1:11" x14ac:dyDescent="0.25">
      <c r="A3014" s="10">
        <v>2765</v>
      </c>
      <c r="B3014" s="5" t="s">
        <v>6058</v>
      </c>
      <c r="C3014" s="5" t="s">
        <v>4209</v>
      </c>
      <c r="D3014" s="5" t="str">
        <f>HYPERLINK(I3014, C3014)</f>
        <v>Коврик для холодильника 32см х 50см Е23</v>
      </c>
      <c r="E3014" s="5" t="s">
        <v>4122</v>
      </c>
      <c r="F3014" s="11" t="s">
        <v>6250</v>
      </c>
      <c r="G3014" s="6">
        <v>1052</v>
      </c>
      <c r="H3014" t="s">
        <v>4210</v>
      </c>
      <c r="I3014" t="str">
        <f>CONCATENATE("http://opt.sauna-shops.ru/558-13-raznoe/",A3014,"-",H3014,".html")</f>
        <v>http://opt.sauna-shops.ru/558-13-raznoe/2765-kovrik-dlya-kholodilnika-32sm-kh-50sm-e23.html</v>
      </c>
      <c r="J3014" s="2" t="str">
        <f t="shared" si="72"/>
        <v>http://opt.sauna-shops.ru/558-13-raznoe/2765-kovrik-dlya-kholodilnika-32sm-kh-50sm-e23.html</v>
      </c>
      <c r="K3014" s="5"/>
    </row>
    <row r="3015" spans="1:11" x14ac:dyDescent="0.25">
      <c r="A3015" s="10">
        <v>2766</v>
      </c>
      <c r="B3015" s="5" t="s">
        <v>6058</v>
      </c>
      <c r="C3015" s="5" t="s">
        <v>4211</v>
      </c>
      <c r="D3015" s="5" t="str">
        <f>HYPERLINK(I3015, C3015)</f>
        <v>Ободок для волос х/б (Turban cap)</v>
      </c>
      <c r="E3015" s="5" t="s">
        <v>4122</v>
      </c>
      <c r="F3015" s="11" t="s">
        <v>6160</v>
      </c>
      <c r="G3015" s="6">
        <v>2523</v>
      </c>
      <c r="H3015" t="s">
        <v>4212</v>
      </c>
      <c r="I3015" t="str">
        <f>CONCATENATE("http://opt.sauna-shops.ru/558-13-raznoe/",A3015,"-",H3015,".html")</f>
        <v>http://opt.sauna-shops.ru/558-13-raznoe/2766-obodok-dlya-volos-kh-b-turban-cap.html</v>
      </c>
      <c r="J3015" s="2" t="str">
        <f t="shared" si="72"/>
        <v>http://opt.sauna-shops.ru/558-13-raznoe/2766-obodok-dlya-volos-kh-b-turban-cap.html</v>
      </c>
      <c r="K3015" s="5"/>
    </row>
    <row r="3016" spans="1:11" x14ac:dyDescent="0.25">
      <c r="A3016" s="10">
        <v>2767</v>
      </c>
      <c r="B3016" s="5" t="s">
        <v>6058</v>
      </c>
      <c r="C3016" s="5" t="s">
        <v>4213</v>
      </c>
      <c r="D3016" s="5" t="str">
        <f>HYPERLINK(I3016, C3016)</f>
        <v>Волшебные салфетки (бамбук)</v>
      </c>
      <c r="E3016" s="5" t="s">
        <v>4122</v>
      </c>
      <c r="F3016" s="11" t="s">
        <v>6183</v>
      </c>
      <c r="G3016" s="6">
        <v>2552</v>
      </c>
      <c r="H3016" t="s">
        <v>4214</v>
      </c>
      <c r="I3016" t="str">
        <f>CONCATENATE("http://opt.sauna-shops.ru/558-13-raznoe/",A3016,"-",H3016,".html")</f>
        <v>http://opt.sauna-shops.ru/558-13-raznoe/2767-volshebnye-salfetki-bambuk.html</v>
      </c>
      <c r="J3016" s="2" t="str">
        <f t="shared" si="72"/>
        <v>http://opt.sauna-shops.ru/558-13-raznoe/2767-volshebnye-salfetki-bambuk.html</v>
      </c>
      <c r="K3016" s="5"/>
    </row>
    <row r="3017" spans="1:11" x14ac:dyDescent="0.25">
      <c r="A3017" s="10">
        <v>2768</v>
      </c>
      <c r="B3017" s="5" t="s">
        <v>6058</v>
      </c>
      <c r="C3017" s="5" t="s">
        <v>4215</v>
      </c>
      <c r="D3017" s="5" t="str">
        <f>HYPERLINK(I3017, C3017)</f>
        <v>Шапочка для душа (Shower Cap) 3 шт.в упак.</v>
      </c>
      <c r="E3017" s="5" t="s">
        <v>4122</v>
      </c>
      <c r="F3017" s="11" t="s">
        <v>6094</v>
      </c>
      <c r="G3017" s="6">
        <v>2627</v>
      </c>
      <c r="H3017" t="s">
        <v>4216</v>
      </c>
      <c r="I3017" t="str">
        <f>CONCATENATE("http://opt.sauna-shops.ru/558-13-raznoe/",A3017,"-",H3017,".html")</f>
        <v>http://opt.sauna-shops.ru/558-13-raznoe/2768-shapochka-dlya-dusha-shower-cap-3-shtv-upak.html</v>
      </c>
      <c r="J3017" s="2" t="str">
        <f t="shared" si="72"/>
        <v>http://opt.sauna-shops.ru/558-13-raznoe/2768-shapochka-dlya-dusha-shower-cap-3-shtv-upak.html</v>
      </c>
      <c r="K3017" s="5"/>
    </row>
    <row r="3018" spans="1:11" x14ac:dyDescent="0.25">
      <c r="A3018" s="10">
        <v>2769</v>
      </c>
      <c r="B3018" s="5" t="s">
        <v>6058</v>
      </c>
      <c r="C3018" s="5" t="s">
        <v>4217</v>
      </c>
      <c r="D3018" s="5" t="str">
        <f>HYPERLINK(I3018, C3018)</f>
        <v>Насадка для удобного  наливания вина</v>
      </c>
      <c r="E3018" s="5" t="s">
        <v>4122</v>
      </c>
      <c r="F3018" s="11" t="s">
        <v>6098</v>
      </c>
      <c r="G3018" s="6">
        <v>2716</v>
      </c>
      <c r="H3018" t="s">
        <v>4218</v>
      </c>
      <c r="I3018" t="str">
        <f>CONCATENATE("http://opt.sauna-shops.ru/558-13-raznoe/",A3018,"-",H3018,".html")</f>
        <v>http://opt.sauna-shops.ru/558-13-raznoe/2769-nasadka-dlya-udobnogo-nalivaniya-vina.html</v>
      </c>
      <c r="J3018" s="2" t="str">
        <f t="shared" si="72"/>
        <v>http://opt.sauna-shops.ru/558-13-raznoe/2769-nasadka-dlya-udobnogo-nalivaniya-vina.html</v>
      </c>
      <c r="K3018" s="5"/>
    </row>
    <row r="3019" spans="1:11" x14ac:dyDescent="0.25">
      <c r="A3019" s="10">
        <v>2770</v>
      </c>
      <c r="B3019" s="5" t="s">
        <v>6058</v>
      </c>
      <c r="C3019" s="5" t="s">
        <v>4219</v>
      </c>
      <c r="D3019" s="5" t="str">
        <f>HYPERLINK(I3019, C3019)</f>
        <v>Пакеты для льда в коробке (224 ячейки)</v>
      </c>
      <c r="E3019" s="5" t="s">
        <v>4122</v>
      </c>
      <c r="F3019" s="11" t="s">
        <v>6208</v>
      </c>
      <c r="G3019" s="6">
        <v>2718</v>
      </c>
      <c r="H3019" t="s">
        <v>4220</v>
      </c>
      <c r="I3019" t="str">
        <f>CONCATENATE("http://opt.sauna-shops.ru/558-13-raznoe/",A3019,"-",H3019,".html")</f>
        <v>http://opt.sauna-shops.ru/558-13-raznoe/2770-pakety-dlya-lda-v-korobke-224-yachejki.html</v>
      </c>
      <c r="J3019" s="2" t="str">
        <f t="shared" ref="J3019:J3063" si="73">HYPERLINK(I3019)</f>
        <v>http://opt.sauna-shops.ru/558-13-raznoe/2770-pakety-dlya-lda-v-korobke-224-yachejki.html</v>
      </c>
      <c r="K3019" s="5"/>
    </row>
    <row r="3020" spans="1:11" x14ac:dyDescent="0.25">
      <c r="A3020" s="10">
        <v>2771</v>
      </c>
      <c r="B3020" s="5" t="s">
        <v>6058</v>
      </c>
      <c r="C3020" s="5" t="s">
        <v>4221</v>
      </c>
      <c r="D3020" s="5" t="str">
        <f>HYPERLINK(I3020, C3020)</f>
        <v>Пакеты для льда в упак. (224 ячейки)</v>
      </c>
      <c r="E3020" s="5" t="s">
        <v>4122</v>
      </c>
      <c r="F3020" s="11" t="s">
        <v>6208</v>
      </c>
      <c r="G3020" s="6">
        <v>2719</v>
      </c>
      <c r="H3020" t="s">
        <v>4222</v>
      </c>
      <c r="I3020" t="str">
        <f>CONCATENATE("http://opt.sauna-shops.ru/558-13-raznoe/",A3020,"-",H3020,".html")</f>
        <v>http://opt.sauna-shops.ru/558-13-raznoe/2771-pakety-dlya-lda-v-upak-224-yachejki.html</v>
      </c>
      <c r="J3020" s="2" t="str">
        <f t="shared" si="73"/>
        <v>http://opt.sauna-shops.ru/558-13-raznoe/2771-pakety-dlya-lda-v-upak-224-yachejki.html</v>
      </c>
      <c r="K3020" s="5"/>
    </row>
    <row r="3021" spans="1:11" x14ac:dyDescent="0.25">
      <c r="A3021" s="10">
        <v>2772</v>
      </c>
      <c r="B3021" s="5" t="s">
        <v>6058</v>
      </c>
      <c r="C3021" s="5" t="s">
        <v>4223</v>
      </c>
      <c r="D3021" s="5" t="str">
        <f>HYPERLINK(I3021, C3021)</f>
        <v>Рукав для запекания в коробке</v>
      </c>
      <c r="E3021" s="5" t="s">
        <v>4122</v>
      </c>
      <c r="F3021" s="11" t="s">
        <v>6208</v>
      </c>
      <c r="G3021" s="6">
        <v>2732</v>
      </c>
      <c r="H3021" t="s">
        <v>4224</v>
      </c>
      <c r="I3021" t="str">
        <f>CONCATENATE("http://opt.sauna-shops.ru/558-13-raznoe/",A3021,"-",H3021,".html")</f>
        <v>http://opt.sauna-shops.ru/558-13-raznoe/2772-rukav-dlya-zapekaniya-v-korobke.html</v>
      </c>
      <c r="J3021" s="2" t="str">
        <f t="shared" si="73"/>
        <v>http://opt.sauna-shops.ru/558-13-raznoe/2772-rukav-dlya-zapekaniya-v-korobke.html</v>
      </c>
      <c r="K3021" s="5"/>
    </row>
    <row r="3022" spans="1:11" x14ac:dyDescent="0.25">
      <c r="A3022" s="10">
        <v>2773</v>
      </c>
      <c r="B3022" s="5" t="s">
        <v>6058</v>
      </c>
      <c r="C3022" s="5" t="s">
        <v>4225</v>
      </c>
      <c r="D3022" s="5" t="str">
        <f>HYPERLINK(I3022, C3022)</f>
        <v>Чудо пакеты для запекания 30х40см (5шт.)</v>
      </c>
      <c r="E3022" s="5" t="s">
        <v>4122</v>
      </c>
      <c r="F3022" s="11" t="s">
        <v>6208</v>
      </c>
      <c r="G3022" s="6">
        <v>2734</v>
      </c>
      <c r="H3022" t="s">
        <v>4226</v>
      </c>
      <c r="I3022" t="str">
        <f>CONCATENATE("http://opt.sauna-shops.ru/558-13-raznoe/",A3022,"-",H3022,".html")</f>
        <v>http://opt.sauna-shops.ru/558-13-raznoe/2773-chudo-pakety-dlya-zapekaniya-30kh40sm-5sht.html</v>
      </c>
      <c r="J3022" s="2" t="str">
        <f t="shared" si="73"/>
        <v>http://opt.sauna-shops.ru/558-13-raznoe/2773-chudo-pakety-dlya-zapekaniya-30kh40sm-5sht.html</v>
      </c>
      <c r="K3022" s="5"/>
    </row>
    <row r="3023" spans="1:11" x14ac:dyDescent="0.25">
      <c r="A3023" s="10">
        <v>2774</v>
      </c>
      <c r="B3023" s="5" t="s">
        <v>6058</v>
      </c>
      <c r="C3023" s="5" t="s">
        <v>4227</v>
      </c>
      <c r="D3023" s="5" t="str">
        <f>HYPERLINK(I3023, C3023)</f>
        <v>Камень для сауны Белый  кварцит камень колотый коробка 20 кг</v>
      </c>
      <c r="E3023" s="5" t="s">
        <v>4122</v>
      </c>
      <c r="F3023" s="11" t="s">
        <v>6209</v>
      </c>
      <c r="G3023" s="6">
        <v>2869</v>
      </c>
      <c r="H3023" t="s">
        <v>4228</v>
      </c>
      <c r="I3023" t="str">
        <f>CONCATENATE("http://opt.sauna-shops.ru/558-13-raznoe/",A3023,"-",H3023,".html")</f>
        <v>http://opt.sauna-shops.ru/558-13-raznoe/2774-kamen-dlya-sauny-belyj-kvarcit-kamen-kolotyj-korobka-20-kg.html</v>
      </c>
      <c r="J3023" s="2" t="str">
        <f t="shared" si="73"/>
        <v>http://opt.sauna-shops.ru/558-13-raznoe/2774-kamen-dlya-sauny-belyj-kvarcit-kamen-kolotyj-korobka-20-kg.html</v>
      </c>
      <c r="K3023" s="5"/>
    </row>
    <row r="3024" spans="1:11" x14ac:dyDescent="0.25">
      <c r="A3024" s="10">
        <v>2775</v>
      </c>
      <c r="B3024" s="5" t="s">
        <v>6058</v>
      </c>
      <c r="C3024" s="5" t="s">
        <v>4229</v>
      </c>
      <c r="D3024" s="5" t="str">
        <f>HYPERLINK(I3024, C3024)</f>
        <v>Камень для сауны ГАББРО-ДИАБАЗ (колотый) в мешке 20 кг</v>
      </c>
      <c r="E3024" s="5" t="s">
        <v>4122</v>
      </c>
      <c r="F3024" s="11" t="s">
        <v>6075</v>
      </c>
      <c r="G3024" s="6">
        <v>2870</v>
      </c>
      <c r="H3024" t="s">
        <v>4230</v>
      </c>
      <c r="I3024" t="str">
        <f>CONCATENATE("http://opt.sauna-shops.ru/558-13-raznoe/",A3024,"-",H3024,".html")</f>
        <v>http://opt.sauna-shops.ru/558-13-raznoe/2775-kamen-dlya-sauny-gabbro-diabaz-kolotyj-v-meshke-20-kg.html</v>
      </c>
      <c r="J3024" s="2" t="str">
        <f t="shared" si="73"/>
        <v>http://opt.sauna-shops.ru/558-13-raznoe/2775-kamen-dlya-sauny-gabbro-diabaz-kolotyj-v-meshke-20-kg.html</v>
      </c>
      <c r="K3024" s="5"/>
    </row>
    <row r="3025" spans="1:11" x14ac:dyDescent="0.25">
      <c r="A3025" s="10">
        <v>2776</v>
      </c>
      <c r="B3025" s="5" t="s">
        <v>6058</v>
      </c>
      <c r="C3025" s="5" t="s">
        <v>4231</v>
      </c>
      <c r="D3025" s="5" t="str">
        <f>HYPERLINK(I3025, C3025)</f>
        <v>Коптильня (универсальный пакет для копчения)</v>
      </c>
      <c r="E3025" s="5" t="s">
        <v>4122</v>
      </c>
      <c r="F3025" s="11" t="s">
        <v>6093</v>
      </c>
      <c r="G3025" s="6">
        <v>2919</v>
      </c>
      <c r="H3025" t="s">
        <v>4232</v>
      </c>
      <c r="I3025" t="str">
        <f>CONCATENATE("http://opt.sauna-shops.ru/558-13-raznoe/",A3025,"-",H3025,".html")</f>
        <v>http://opt.sauna-shops.ru/558-13-raznoe/2776-koptilnya-universalnyj-paket-dlya-kopcheniya.html</v>
      </c>
      <c r="J3025" s="2" t="str">
        <f t="shared" si="73"/>
        <v>http://opt.sauna-shops.ru/558-13-raznoe/2776-koptilnya-universalnyj-paket-dlya-kopcheniya.html</v>
      </c>
      <c r="K3025" s="5"/>
    </row>
    <row r="3026" spans="1:11" x14ac:dyDescent="0.25">
      <c r="A3026" s="10">
        <v>2777</v>
      </c>
      <c r="B3026" s="5" t="s">
        <v>6058</v>
      </c>
      <c r="C3026" s="5" t="s">
        <v>4233</v>
      </c>
      <c r="D3026" s="5" t="str">
        <f>HYPERLINK(I3026, C3026)</f>
        <v>Кочерга окрашенная с дерев. ручкой для печи</v>
      </c>
      <c r="E3026" s="5" t="s">
        <v>4122</v>
      </c>
      <c r="F3026" s="11" t="s">
        <v>6065</v>
      </c>
      <c r="G3026" s="6">
        <v>2921</v>
      </c>
      <c r="H3026" t="s">
        <v>4234</v>
      </c>
      <c r="I3026" t="str">
        <f>CONCATENATE("http://opt.sauna-shops.ru/558-13-raznoe/",A3026,"-",H3026,".html")</f>
        <v>http://opt.sauna-shops.ru/558-13-raznoe/2777-kocherga-okrashennaya-s-derev-ruchkoj-dlya-pechi.html</v>
      </c>
      <c r="J3026" s="2" t="str">
        <f t="shared" si="73"/>
        <v>http://opt.sauna-shops.ru/558-13-raznoe/2777-kocherga-okrashennaya-s-derev-ruchkoj-dlya-pechi.html</v>
      </c>
      <c r="K3026" s="5"/>
    </row>
    <row r="3027" spans="1:11" x14ac:dyDescent="0.25">
      <c r="A3027" s="10">
        <v>2778</v>
      </c>
      <c r="B3027" s="5" t="s">
        <v>6058</v>
      </c>
      <c r="C3027" s="5" t="s">
        <v>4235</v>
      </c>
      <c r="D3027" s="5" t="str">
        <f>HYPERLINK(I3027, C3027)</f>
        <v>Набор каминный (латунь) E10002AK</v>
      </c>
      <c r="E3027" s="5" t="s">
        <v>4122</v>
      </c>
      <c r="F3027" s="11" t="s">
        <v>6250</v>
      </c>
      <c r="G3027" s="6">
        <v>2926</v>
      </c>
      <c r="H3027" t="s">
        <v>4236</v>
      </c>
      <c r="I3027" t="str">
        <f>CONCATENATE("http://opt.sauna-shops.ru/558-13-raznoe/",A3027,"-",H3027,".html")</f>
        <v>http://opt.sauna-shops.ru/558-13-raznoe/2778-nabor-kaminnyj-latun-e10002ak.html</v>
      </c>
      <c r="J3027" s="2" t="str">
        <f t="shared" si="73"/>
        <v>http://opt.sauna-shops.ru/558-13-raznoe/2778-nabor-kaminnyj-latun-e10002ak.html</v>
      </c>
      <c r="K3027" s="5"/>
    </row>
    <row r="3028" spans="1:11" x14ac:dyDescent="0.25">
      <c r="A3028" s="10">
        <v>2779</v>
      </c>
      <c r="B3028" s="5" t="s">
        <v>6058</v>
      </c>
      <c r="C3028" s="5" t="s">
        <v>4237</v>
      </c>
      <c r="D3028" s="5" t="str">
        <f>HYPERLINK(I3028, C3028)</f>
        <v>Набор каминный E10002BK</v>
      </c>
      <c r="E3028" s="5" t="s">
        <v>4122</v>
      </c>
      <c r="F3028" s="11" t="s">
        <v>6250</v>
      </c>
      <c r="G3028" s="6">
        <v>2927</v>
      </c>
      <c r="H3028" t="s">
        <v>4238</v>
      </c>
      <c r="I3028" t="str">
        <f>CONCATENATE("http://opt.sauna-shops.ru/558-13-raznoe/",A3028,"-",H3028,".html")</f>
        <v>http://opt.sauna-shops.ru/558-13-raznoe/2779-nabor-kaminnyj-e10002bk.html</v>
      </c>
      <c r="J3028" s="2" t="str">
        <f t="shared" si="73"/>
        <v>http://opt.sauna-shops.ru/558-13-raznoe/2779-nabor-kaminnyj-e10002bk.html</v>
      </c>
      <c r="K3028" s="5"/>
    </row>
    <row r="3029" spans="1:11" x14ac:dyDescent="0.25">
      <c r="A3029" s="10">
        <v>2780</v>
      </c>
      <c r="B3029" s="5" t="s">
        <v>6058</v>
      </c>
      <c r="C3029" s="5" t="s">
        <v>4239</v>
      </c>
      <c r="D3029" s="5" t="str">
        <f>HYPERLINK(I3029, C3029)</f>
        <v>Полка подвес 2-х пазовая</v>
      </c>
      <c r="E3029" s="5" t="s">
        <v>4122</v>
      </c>
      <c r="F3029" s="11" t="s">
        <v>6098</v>
      </c>
      <c r="G3029" s="6">
        <v>2929</v>
      </c>
      <c r="H3029" t="s">
        <v>4240</v>
      </c>
      <c r="I3029" t="str">
        <f>CONCATENATE("http://opt.sauna-shops.ru/558-13-raznoe/",A3029,"-",H3029,".html")</f>
        <v>http://opt.sauna-shops.ru/558-13-raznoe/2780-polka-podves-2-kh-pazovaya.html</v>
      </c>
      <c r="J3029" s="2" t="str">
        <f t="shared" si="73"/>
        <v>http://opt.sauna-shops.ru/558-13-raznoe/2780-polka-podves-2-kh-pazovaya.html</v>
      </c>
      <c r="K3029" s="5"/>
    </row>
    <row r="3030" spans="1:11" x14ac:dyDescent="0.25">
      <c r="A3030" s="10">
        <v>2781</v>
      </c>
      <c r="B3030" s="5" t="s">
        <v>6058</v>
      </c>
      <c r="C3030" s="5" t="s">
        <v>4241</v>
      </c>
      <c r="D3030" s="5" t="str">
        <f>HYPERLINK(I3030, C3030)</f>
        <v>Совок + кочерга с подвесом</v>
      </c>
      <c r="E3030" s="5" t="s">
        <v>4122</v>
      </c>
      <c r="F3030" s="11" t="s">
        <v>6105</v>
      </c>
      <c r="G3030" s="6">
        <v>2930</v>
      </c>
      <c r="H3030" t="s">
        <v>4242</v>
      </c>
      <c r="I3030" t="str">
        <f>CONCATENATE("http://opt.sauna-shops.ru/558-13-raznoe/",A3030,"-",H3030,".html")</f>
        <v>http://opt.sauna-shops.ru/558-13-raznoe/2781-savok-kocherga-s-podvesom.html</v>
      </c>
      <c r="J3030" s="2" t="str">
        <f t="shared" si="73"/>
        <v>http://opt.sauna-shops.ru/558-13-raznoe/2781-savok-kocherga-s-podvesom.html</v>
      </c>
      <c r="K3030" s="5"/>
    </row>
    <row r="3031" spans="1:11" x14ac:dyDescent="0.25">
      <c r="A3031" s="10">
        <v>2782</v>
      </c>
      <c r="B3031" s="5" t="s">
        <v>6058</v>
      </c>
      <c r="C3031" s="5" t="s">
        <v>4243</v>
      </c>
      <c r="D3031" s="5" t="str">
        <f>HYPERLINK(I3031, C3031)</f>
        <v>Совок окрашенный с дерев. ручкой для печи</v>
      </c>
      <c r="E3031" s="5" t="s">
        <v>4122</v>
      </c>
      <c r="F3031" s="11" t="s">
        <v>6075</v>
      </c>
      <c r="G3031" s="6">
        <v>2931</v>
      </c>
      <c r="H3031" t="s">
        <v>4244</v>
      </c>
      <c r="I3031" t="str">
        <f>CONCATENATE("http://opt.sauna-shops.ru/558-13-raznoe/",A3031,"-",H3031,".html")</f>
        <v>http://opt.sauna-shops.ru/558-13-raznoe/2782-sovok-okrashennyj-s-derev-ruchkoj-dlya-pechi.html</v>
      </c>
      <c r="J3031" s="2" t="str">
        <f t="shared" si="73"/>
        <v>http://opt.sauna-shops.ru/558-13-raznoe/2782-sovok-okrashennyj-s-derev-ruchkoj-dlya-pechi.html</v>
      </c>
      <c r="K3031" s="5"/>
    </row>
    <row r="3032" spans="1:11" x14ac:dyDescent="0.25">
      <c r="A3032" s="10">
        <v>2783</v>
      </c>
      <c r="B3032" s="5" t="s">
        <v>6058</v>
      </c>
      <c r="C3032" s="5" t="s">
        <v>4245</v>
      </c>
      <c r="D3032" s="5" t="str">
        <f>HYPERLINK(I3032, C3032)</f>
        <v>Небесный фонарик</v>
      </c>
      <c r="E3032" s="5" t="s">
        <v>4122</v>
      </c>
      <c r="F3032" s="11" t="s">
        <v>6097</v>
      </c>
      <c r="G3032" s="6">
        <v>2986</v>
      </c>
      <c r="H3032" t="s">
        <v>4246</v>
      </c>
      <c r="I3032" t="str">
        <f>CONCATENATE("http://opt.sauna-shops.ru/558-13-raznoe/",A3032,"-",H3032,".html")</f>
        <v>http://opt.sauna-shops.ru/558-13-raznoe/2783-nebesnyj-fonarik.html</v>
      </c>
      <c r="J3032" s="2" t="str">
        <f t="shared" si="73"/>
        <v>http://opt.sauna-shops.ru/558-13-raznoe/2783-nebesnyj-fonarik.html</v>
      </c>
      <c r="K3032" s="5"/>
    </row>
    <row r="3033" spans="1:11" x14ac:dyDescent="0.25">
      <c r="A3033" s="10">
        <v>2784</v>
      </c>
      <c r="B3033" s="5" t="s">
        <v>6058</v>
      </c>
      <c r="C3033" s="5" t="s">
        <v>4247</v>
      </c>
      <c r="D3033" s="5" t="str">
        <f>HYPERLINK(I3033, C3033)</f>
        <v>Небесный фонарик (сердце)</v>
      </c>
      <c r="E3033" s="5" t="s">
        <v>4122</v>
      </c>
      <c r="F3033" s="11" t="s">
        <v>6097</v>
      </c>
      <c r="G3033" s="6">
        <v>2987</v>
      </c>
      <c r="H3033" t="s">
        <v>4248</v>
      </c>
      <c r="I3033" t="str">
        <f>CONCATENATE("http://opt.sauna-shops.ru/558-13-raznoe/",A3033,"-",H3033,".html")</f>
        <v>http://opt.sauna-shops.ru/558-13-raznoe/2784-nebesnyj-fonarik-serdce.html</v>
      </c>
      <c r="J3033" s="2" t="str">
        <f t="shared" si="73"/>
        <v>http://opt.sauna-shops.ru/558-13-raznoe/2784-nebesnyj-fonarik-serdce.html</v>
      </c>
      <c r="K3033" s="5"/>
    </row>
    <row r="3034" spans="1:11" x14ac:dyDescent="0.25">
      <c r="A3034" s="10">
        <v>2785</v>
      </c>
      <c r="B3034" s="5" t="s">
        <v>6058</v>
      </c>
      <c r="C3034" s="5" t="s">
        <v>4249</v>
      </c>
      <c r="D3034" s="5" t="str">
        <f>HYPERLINK(I3034, C3034)</f>
        <v>Подушка для путешествования (INTEX)</v>
      </c>
      <c r="E3034" s="5" t="s">
        <v>4122</v>
      </c>
      <c r="F3034" s="11" t="s">
        <v>6094</v>
      </c>
      <c r="G3034" s="6">
        <v>2988</v>
      </c>
      <c r="H3034" t="s">
        <v>4250</v>
      </c>
      <c r="I3034" t="str">
        <f>CONCATENATE("http://opt.sauna-shops.ru/558-13-raznoe/",A3034,"-",H3034,".html")</f>
        <v>http://opt.sauna-shops.ru/558-13-raznoe/2785-podushka-dlya-puteshestvovaniya-intex.html</v>
      </c>
      <c r="J3034" s="2" t="str">
        <f t="shared" si="73"/>
        <v>http://opt.sauna-shops.ru/558-13-raznoe/2785-podushka-dlya-puteshestvovaniya-intex.html</v>
      </c>
      <c r="K3034" s="5"/>
    </row>
    <row r="3035" spans="1:11" x14ac:dyDescent="0.25">
      <c r="A3035" s="10">
        <v>2786</v>
      </c>
      <c r="B3035" s="5" t="s">
        <v>6058</v>
      </c>
      <c r="C3035" s="5" t="s">
        <v>4251</v>
      </c>
      <c r="D3035" s="5" t="str">
        <f>HYPERLINK(I3035, C3035)</f>
        <v>Блок из соли 5х5х5 см</v>
      </c>
      <c r="E3035" s="5" t="s">
        <v>4122</v>
      </c>
      <c r="F3035" s="11" t="s">
        <v>6073</v>
      </c>
      <c r="G3035" s="6">
        <v>3020</v>
      </c>
      <c r="H3035" t="s">
        <v>4252</v>
      </c>
      <c r="I3035" t="str">
        <f>CONCATENATE("http://opt.sauna-shops.ru/558-13-raznoe/",A3035,"-",H3035,".html")</f>
        <v>http://opt.sauna-shops.ru/558-13-raznoe/2786-blok-iz-soli-5kh5kh5-sm.html</v>
      </c>
      <c r="J3035" s="2" t="str">
        <f t="shared" si="73"/>
        <v>http://opt.sauna-shops.ru/558-13-raznoe/2786-blok-iz-soli-5kh5kh5-sm.html</v>
      </c>
      <c r="K3035" s="5"/>
    </row>
    <row r="3036" spans="1:11" x14ac:dyDescent="0.25">
      <c r="A3036" s="10">
        <v>2787</v>
      </c>
      <c r="B3036" s="5" t="s">
        <v>6058</v>
      </c>
      <c r="C3036" s="5" t="s">
        <v>4253</v>
      </c>
      <c r="D3036" s="5" t="str">
        <f>HYPERLINK(I3036, C3036)</f>
        <v>Блок из соли 17х17х17см</v>
      </c>
      <c r="E3036" s="5" t="s">
        <v>4122</v>
      </c>
      <c r="F3036" s="11" t="s">
        <v>6210</v>
      </c>
      <c r="G3036" s="6">
        <v>3021</v>
      </c>
      <c r="H3036" t="s">
        <v>4254</v>
      </c>
      <c r="I3036" t="str">
        <f>CONCATENATE("http://opt.sauna-shops.ru/558-13-raznoe/",A3036,"-",H3036,".html")</f>
        <v>http://opt.sauna-shops.ru/558-13-raznoe/2787-blok-iz-soli-17kh17kh17sm.html</v>
      </c>
      <c r="J3036" s="2" t="str">
        <f t="shared" si="73"/>
        <v>http://opt.sauna-shops.ru/558-13-raznoe/2787-blok-iz-soli-17kh17kh17sm.html</v>
      </c>
      <c r="K3036" s="5"/>
    </row>
    <row r="3037" spans="1:11" x14ac:dyDescent="0.25">
      <c r="A3037" s="10">
        <v>2788</v>
      </c>
      <c r="B3037" s="5" t="s">
        <v>6058</v>
      </c>
      <c r="C3037" s="5" t="s">
        <v>4255</v>
      </c>
      <c r="D3037" s="5" t="str">
        <f>HYPERLINK(I3037, C3037)</f>
        <v>Блок из соли 17х17х35 см</v>
      </c>
      <c r="E3037" s="5" t="s">
        <v>4122</v>
      </c>
      <c r="F3037" s="11" t="s">
        <v>6211</v>
      </c>
      <c r="G3037" s="6">
        <v>3022</v>
      </c>
      <c r="H3037" t="s">
        <v>4256</v>
      </c>
      <c r="I3037" t="str">
        <f>CONCATENATE("http://opt.sauna-shops.ru/558-13-raznoe/",A3037,"-",H3037,".html")</f>
        <v>http://opt.sauna-shops.ru/558-13-raznoe/2788-blok-iz-soli-17kh17kh35-sm.html</v>
      </c>
      <c r="J3037" s="2" t="str">
        <f t="shared" si="73"/>
        <v>http://opt.sauna-shops.ru/558-13-raznoe/2788-blok-iz-soli-17kh17kh35-sm.html</v>
      </c>
      <c r="K3037" s="5"/>
    </row>
    <row r="3038" spans="1:11" x14ac:dyDescent="0.25">
      <c r="A3038" s="10">
        <v>2789</v>
      </c>
      <c r="B3038" s="5" t="s">
        <v>6058</v>
      </c>
      <c r="C3038" s="5" t="s">
        <v>4257</v>
      </c>
      <c r="D3038" s="5" t="str">
        <f>HYPERLINK(I3038, C3038)</f>
        <v>Блок из соли в парилку  12х12х12 см</v>
      </c>
      <c r="E3038" s="5" t="s">
        <v>4122</v>
      </c>
      <c r="F3038" s="11" t="s">
        <v>6212</v>
      </c>
      <c r="G3038" s="6">
        <v>3023</v>
      </c>
      <c r="H3038" t="s">
        <v>4258</v>
      </c>
      <c r="I3038" t="str">
        <f>CONCATENATE("http://opt.sauna-shops.ru/558-13-raznoe/",A3038,"-",H3038,".html")</f>
        <v>http://opt.sauna-shops.ru/558-13-raznoe/2789-blok-iz-soli-v-parilku-12kh12kh12-sm.html</v>
      </c>
      <c r="J3038" s="2" t="str">
        <f t="shared" si="73"/>
        <v>http://opt.sauna-shops.ru/558-13-raznoe/2789-blok-iz-soli-v-parilku-12kh12kh12-sm.html</v>
      </c>
      <c r="K3038" s="5"/>
    </row>
    <row r="3039" spans="1:11" x14ac:dyDescent="0.25">
      <c r="A3039" s="10">
        <v>2790</v>
      </c>
      <c r="B3039" s="5" t="s">
        <v>6058</v>
      </c>
      <c r="C3039" s="5" t="s">
        <v>4259</v>
      </c>
      <c r="D3039" s="5" t="str">
        <f>HYPERLINK(I3039, C3039)</f>
        <v>Набор для бассейна (шапочка, очки, беруши)</v>
      </c>
      <c r="E3039" s="5" t="s">
        <v>4122</v>
      </c>
      <c r="F3039" s="11" t="s">
        <v>6075</v>
      </c>
      <c r="G3039" s="6">
        <v>3047</v>
      </c>
      <c r="H3039" t="s">
        <v>4260</v>
      </c>
      <c r="I3039" t="str">
        <f>CONCATENATE("http://opt.sauna-shops.ru/558-13-raznoe/",A3039,"-",H3039,".html")</f>
        <v>http://opt.sauna-shops.ru/558-13-raznoe/2790-nabor-dlya-bassejna-shapochka-ochki-berushi.html</v>
      </c>
      <c r="J3039" s="2" t="str">
        <f t="shared" si="73"/>
        <v>http://opt.sauna-shops.ru/558-13-raznoe/2790-nabor-dlya-bassejna-shapochka-ochki-berushi.html</v>
      </c>
      <c r="K3039" s="5"/>
    </row>
    <row r="3040" spans="1:11" x14ac:dyDescent="0.25">
      <c r="A3040" s="10">
        <v>2791</v>
      </c>
      <c r="B3040" s="5" t="s">
        <v>6058</v>
      </c>
      <c r="C3040" s="5" t="s">
        <v>4261</v>
      </c>
      <c r="D3040" s="5" t="str">
        <f>HYPERLINK(I3040, C3040)</f>
        <v>Ролик для чистки одежды + 2 сменных блока</v>
      </c>
      <c r="E3040" s="5" t="s">
        <v>4122</v>
      </c>
      <c r="F3040" s="11" t="s">
        <v>6160</v>
      </c>
      <c r="G3040" s="6">
        <v>3091</v>
      </c>
      <c r="H3040" t="s">
        <v>4262</v>
      </c>
      <c r="I3040" t="str">
        <f>CONCATENATE("http://opt.sauna-shops.ru/558-13-raznoe/",A3040,"-",H3040,".html")</f>
        <v>http://opt.sauna-shops.ru/558-13-raznoe/2791-rolik-dlya-chistki-odezhdy-2-smennykh-bloka.html</v>
      </c>
      <c r="J3040" s="2" t="str">
        <f t="shared" si="73"/>
        <v>http://opt.sauna-shops.ru/558-13-raznoe/2791-rolik-dlya-chistki-odezhdy-2-smennykh-bloka.html</v>
      </c>
      <c r="K3040" s="5"/>
    </row>
    <row r="3041" spans="1:11" x14ac:dyDescent="0.25">
      <c r="A3041" s="10">
        <v>2792</v>
      </c>
      <c r="B3041" s="5" t="s">
        <v>6058</v>
      </c>
      <c r="C3041" s="5" t="s">
        <v>4263</v>
      </c>
      <c r="D3041" s="5" t="str">
        <f>HYPERLINK(I3041, C3041)</f>
        <v>Солонка из можжевельника (орган плодородия)</v>
      </c>
      <c r="E3041" s="5" t="s">
        <v>4122</v>
      </c>
      <c r="F3041" s="11" t="s">
        <v>6099</v>
      </c>
      <c r="G3041" s="6">
        <v>3092</v>
      </c>
      <c r="H3041" t="s">
        <v>4264</v>
      </c>
      <c r="I3041" t="str">
        <f>CONCATENATE("http://opt.sauna-shops.ru/558-13-raznoe/",A3041,"-",H3041,".html")</f>
        <v>http://opt.sauna-shops.ru/558-13-raznoe/2792-solonka-iz-mozhzhevelnika-organ-plodorodiya.html</v>
      </c>
      <c r="J3041" s="2" t="str">
        <f t="shared" si="73"/>
        <v>http://opt.sauna-shops.ru/558-13-raznoe/2792-solonka-iz-mozhzhevelnika-organ-plodorodiya.html</v>
      </c>
      <c r="K3041" s="5"/>
    </row>
    <row r="3042" spans="1:11" x14ac:dyDescent="0.25">
      <c r="A3042" s="10">
        <v>2793</v>
      </c>
      <c r="B3042" s="5" t="s">
        <v>6058</v>
      </c>
      <c r="C3042" s="5" t="s">
        <v>4265</v>
      </c>
      <c r="D3042" s="5" t="str">
        <f>HYPERLINK(I3042, C3042)</f>
        <v>Варежка микрофибра для снятия пыли</v>
      </c>
      <c r="E3042" s="5" t="s">
        <v>4122</v>
      </c>
      <c r="F3042" s="11" t="s">
        <v>6250</v>
      </c>
      <c r="G3042" s="6">
        <v>3123</v>
      </c>
      <c r="H3042" t="s">
        <v>4266</v>
      </c>
      <c r="I3042" t="str">
        <f>CONCATENATE("http://opt.sauna-shops.ru/558-13-raznoe/",A3042,"-",H3042,".html")</f>
        <v>http://opt.sauna-shops.ru/558-13-raznoe/2793-varezhka-mikrofibra-dlya-snyatiya-pyli.html</v>
      </c>
      <c r="J3042" s="2" t="str">
        <f t="shared" si="73"/>
        <v>http://opt.sauna-shops.ru/558-13-raznoe/2793-varezhka-mikrofibra-dlya-snyatiya-pyli.html</v>
      </c>
      <c r="K3042" s="5"/>
    </row>
    <row r="3043" spans="1:11" x14ac:dyDescent="0.25">
      <c r="A3043" s="10">
        <v>2794</v>
      </c>
      <c r="B3043" s="5" t="s">
        <v>6058</v>
      </c>
      <c r="C3043" s="5" t="s">
        <v>4267</v>
      </c>
      <c r="D3043" s="5" t="str">
        <f>HYPERLINK(I3043, C3043)</f>
        <v>Мобильный очаг</v>
      </c>
      <c r="E3043" s="5" t="s">
        <v>4122</v>
      </c>
      <c r="F3043" s="11" t="s">
        <v>6070</v>
      </c>
      <c r="G3043" s="6">
        <v>3154</v>
      </c>
      <c r="H3043" t="s">
        <v>4268</v>
      </c>
      <c r="I3043" t="str">
        <f>CONCATENATE("http://opt.sauna-shops.ru/558-13-raznoe/",A3043,"-",H3043,".html")</f>
        <v>http://opt.sauna-shops.ru/558-13-raznoe/2794-mobilnyj-ochag.html</v>
      </c>
      <c r="J3043" s="2" t="str">
        <f t="shared" si="73"/>
        <v>http://opt.sauna-shops.ru/558-13-raznoe/2794-mobilnyj-ochag.html</v>
      </c>
      <c r="K3043" s="5"/>
    </row>
    <row r="3044" spans="1:11" x14ac:dyDescent="0.25">
      <c r="A3044" s="10">
        <v>2796</v>
      </c>
      <c r="B3044" s="5" t="s">
        <v>6058</v>
      </c>
      <c r="C3044" s="5" t="s">
        <v>4271</v>
      </c>
      <c r="D3044" s="5" t="str">
        <f>HYPERLINK(I3044, C3044)</f>
        <v>Небесный шар (Пламенное небесное сердце) длина 1 метр</v>
      </c>
      <c r="E3044" s="5" t="s">
        <v>4122</v>
      </c>
      <c r="F3044" s="11" t="s">
        <v>6064</v>
      </c>
      <c r="G3044" s="6">
        <v>3293</v>
      </c>
      <c r="H3044" t="s">
        <v>4272</v>
      </c>
      <c r="I3044" t="str">
        <f>CONCATENATE("http://opt.sauna-shops.ru/558-13-raznoe/",A3044,"-",H3044,".html")</f>
        <v>http://opt.sauna-shops.ru/558-13-raznoe/2796-nebesnyj-shar-plamennoe-nebesnoe-serdce-dlina-1-metr.html</v>
      </c>
      <c r="J3044" s="2" t="str">
        <f t="shared" si="73"/>
        <v>http://opt.sauna-shops.ru/558-13-raznoe/2796-nebesnyj-shar-plamennoe-nebesnoe-serdce-dlina-1-metr.html</v>
      </c>
      <c r="K3044" s="5"/>
    </row>
    <row r="3045" spans="1:11" x14ac:dyDescent="0.25">
      <c r="A3045" s="10">
        <v>2797</v>
      </c>
      <c r="B3045" s="5" t="s">
        <v>6058</v>
      </c>
      <c r="C3045" s="5" t="s">
        <v>4273</v>
      </c>
      <c r="D3045" s="5" t="str">
        <f>HYPERLINK(I3045, C3045)</f>
        <v>Небесный шар длина 2 метра</v>
      </c>
      <c r="E3045" s="5" t="s">
        <v>4122</v>
      </c>
      <c r="F3045" s="11" t="s">
        <v>6063</v>
      </c>
      <c r="G3045" s="6">
        <v>3294</v>
      </c>
      <c r="H3045" t="s">
        <v>4274</v>
      </c>
      <c r="I3045" t="str">
        <f>CONCATENATE("http://opt.sauna-shops.ru/558-13-raznoe/",A3045,"-",H3045,".html")</f>
        <v>http://opt.sauna-shops.ru/558-13-raznoe/2797-nebesnyj-shar-dlina-2-metra.html</v>
      </c>
      <c r="J3045" s="2" t="str">
        <f t="shared" si="73"/>
        <v>http://opt.sauna-shops.ru/558-13-raznoe/2797-nebesnyj-shar-dlina-2-metra.html</v>
      </c>
      <c r="K3045" s="5"/>
    </row>
    <row r="3046" spans="1:11" x14ac:dyDescent="0.25">
      <c r="A3046" s="10">
        <v>2798</v>
      </c>
      <c r="B3046" s="5" t="s">
        <v>6058</v>
      </c>
      <c r="C3046" s="5" t="s">
        <v>4275</v>
      </c>
      <c r="D3046" s="5" t="str">
        <f>HYPERLINK(I3046, C3046)</f>
        <v>Набор для отдыха (надувная подушка, очки-повязка, беруши)</v>
      </c>
      <c r="E3046" s="5" t="s">
        <v>4122</v>
      </c>
      <c r="F3046" s="11" t="s">
        <v>6068</v>
      </c>
      <c r="G3046" s="6">
        <v>3465</v>
      </c>
      <c r="H3046" t="s">
        <v>4276</v>
      </c>
      <c r="I3046" t="str">
        <f>CONCATENATE("http://opt.sauna-shops.ru/558-13-raznoe/",A3046,"-",H3046,".html")</f>
        <v>http://opt.sauna-shops.ru/558-13-raznoe/2798-nabor-dlya-otdykha-naduvnaya-podushka-ochki-povyazka-berushi.html</v>
      </c>
      <c r="J3046" s="2" t="str">
        <f t="shared" si="73"/>
        <v>http://opt.sauna-shops.ru/558-13-raznoe/2798-nabor-dlya-otdykha-naduvnaya-podushka-ochki-povyazka-berushi.html</v>
      </c>
      <c r="K3046" s="5"/>
    </row>
    <row r="3047" spans="1:11" x14ac:dyDescent="0.25">
      <c r="A3047" s="10">
        <v>2799</v>
      </c>
      <c r="B3047" s="5" t="s">
        <v>6058</v>
      </c>
      <c r="C3047" s="5" t="s">
        <v>4277</v>
      </c>
      <c r="D3047" s="5" t="str">
        <f>HYPERLINK(I3047, C3047)</f>
        <v>Бальзам для губ «Медовая ромашка» серии «Bee Happy» (20шт уп)</v>
      </c>
      <c r="E3047" s="5" t="s">
        <v>4122</v>
      </c>
      <c r="F3047" s="11" t="s">
        <v>6085</v>
      </c>
      <c r="G3047" s="6">
        <v>3615</v>
      </c>
      <c r="H3047" t="s">
        <v>4278</v>
      </c>
      <c r="I3047" t="str">
        <f>CONCATENATE("http://opt.sauna-shops.ru/558-13-raznoe/",A3047,"-",H3047,".html")</f>
        <v>http://opt.sauna-shops.ru/558-13-raznoe/2799-balzam-dlya-gub-medovaya-romashka-serii-bee-happy.html</v>
      </c>
      <c r="J3047" s="2" t="str">
        <f t="shared" si="73"/>
        <v>http://opt.sauna-shops.ru/558-13-raznoe/2799-balzam-dlya-gub-medovaya-romashka-serii-bee-happy.html</v>
      </c>
      <c r="K3047" s="5"/>
    </row>
    <row r="3048" spans="1:11" x14ac:dyDescent="0.25">
      <c r="A3048" s="10">
        <v>2800</v>
      </c>
      <c r="B3048" s="5" t="s">
        <v>6058</v>
      </c>
      <c r="C3048" s="5" t="s">
        <v>4279</v>
      </c>
      <c r="D3048" s="5" t="str">
        <f>HYPERLINK(I3048, C3048)</f>
        <v>Бальзам для губ «Уход и защита» серии «Bee Happy» (20шт уп)</v>
      </c>
      <c r="E3048" s="5" t="s">
        <v>4122</v>
      </c>
      <c r="F3048" s="11" t="s">
        <v>6085</v>
      </c>
      <c r="G3048" s="6">
        <v>3616</v>
      </c>
      <c r="H3048" t="s">
        <v>4280</v>
      </c>
      <c r="I3048" t="str">
        <f>CONCATENATE("http://opt.sauna-shops.ru/558-13-raznoe/",A3048,"-",H3048,".html")</f>
        <v>http://opt.sauna-shops.ru/558-13-raznoe/2800-balzam-dlya-gub-ukhod-i-zashhita-serii-bee-happy.html</v>
      </c>
      <c r="J3048" s="2" t="str">
        <f t="shared" si="73"/>
        <v>http://opt.sauna-shops.ru/558-13-raznoe/2800-balzam-dlya-gub-ukhod-i-zashhita-serii-bee-happy.html</v>
      </c>
      <c r="K3048" s="5"/>
    </row>
    <row r="3049" spans="1:11" x14ac:dyDescent="0.25">
      <c r="A3049" s="10">
        <v>2801</v>
      </c>
      <c r="B3049" s="5" t="s">
        <v>6058</v>
      </c>
      <c r="C3049" s="5" t="s">
        <v>4281</v>
      </c>
      <c r="D3049" s="5" t="str">
        <f>HYPERLINK(I3049, C3049)</f>
        <v>Бальзам для губ «Спелый гранат» серии «Bee Happy» (20шт уп)</v>
      </c>
      <c r="E3049" s="5" t="s">
        <v>4122</v>
      </c>
      <c r="F3049" s="11" t="s">
        <v>6085</v>
      </c>
      <c r="G3049" s="6">
        <v>3617</v>
      </c>
      <c r="H3049" t="s">
        <v>4282</v>
      </c>
      <c r="I3049" t="str">
        <f>CONCATENATE("http://opt.sauna-shops.ru/558-13-raznoe/",A3049,"-",H3049,".html")</f>
        <v>http://opt.sauna-shops.ru/558-13-raznoe/2801-balzam-dlya-gub-spelyj-granat-serii-bee-happy.html</v>
      </c>
      <c r="J3049" s="2" t="str">
        <f t="shared" si="73"/>
        <v>http://opt.sauna-shops.ru/558-13-raznoe/2801-balzam-dlya-gub-spelyj-granat-serii-bee-happy.html</v>
      </c>
      <c r="K3049" s="5"/>
    </row>
    <row r="3050" spans="1:11" x14ac:dyDescent="0.25">
      <c r="A3050" s="10">
        <v>2802</v>
      </c>
      <c r="B3050" s="5" t="s">
        <v>6058</v>
      </c>
      <c r="C3050" s="5" t="s">
        <v>4283</v>
      </c>
      <c r="D3050" s="5" t="str">
        <f>HYPERLINK(I3050, C3050)</f>
        <v>Салфетка под горячую посуду размер 27х27 см (сетка)</v>
      </c>
      <c r="E3050" s="5" t="s">
        <v>4122</v>
      </c>
      <c r="F3050" s="11" t="s">
        <v>6182</v>
      </c>
      <c r="G3050" s="6">
        <v>3668</v>
      </c>
      <c r="H3050" t="s">
        <v>4284</v>
      </c>
      <c r="I3050" t="str">
        <f>CONCATENATE("http://opt.sauna-shops.ru/558-13-raznoe/",A3050,"-",H3050,".html")</f>
        <v>http://opt.sauna-shops.ru/558-13-raznoe/2802-salfetka-pod-goryachuyu-posudu-razmer-27kh27-sm-setka.html</v>
      </c>
      <c r="J3050" s="2" t="str">
        <f t="shared" si="73"/>
        <v>http://opt.sauna-shops.ru/558-13-raznoe/2802-salfetka-pod-goryachuyu-posudu-razmer-27kh27-sm-setka.html</v>
      </c>
      <c r="K3050" s="5"/>
    </row>
    <row r="3051" spans="1:11" x14ac:dyDescent="0.25">
      <c r="A3051" s="10">
        <v>2803</v>
      </c>
      <c r="B3051" s="5" t="s">
        <v>6058</v>
      </c>
      <c r="C3051" s="5" t="s">
        <v>4285</v>
      </c>
      <c r="D3051" s="5" t="str">
        <f>HYPERLINK(I3051, C3051)</f>
        <v>Кочерга кованная</v>
      </c>
      <c r="E3051" s="5" t="s">
        <v>4122</v>
      </c>
      <c r="F3051" s="11" t="s">
        <v>6105</v>
      </c>
      <c r="G3051" s="6">
        <v>3710</v>
      </c>
      <c r="H3051" t="s">
        <v>4286</v>
      </c>
      <c r="I3051" t="str">
        <f>CONCATENATE("http://opt.sauna-shops.ru/558-13-raznoe/",A3051,"-",H3051,".html")</f>
        <v>http://opt.sauna-shops.ru/558-13-raznoe/2803-kocherga-chugunnaya.html</v>
      </c>
      <c r="J3051" s="2" t="str">
        <f t="shared" si="73"/>
        <v>http://opt.sauna-shops.ru/558-13-raznoe/2803-kocherga-chugunnaya.html</v>
      </c>
      <c r="K3051" s="5"/>
    </row>
    <row r="3052" spans="1:11" x14ac:dyDescent="0.25">
      <c r="A3052" s="10">
        <v>2804</v>
      </c>
      <c r="B3052" s="5" t="s">
        <v>6058</v>
      </c>
      <c r="C3052" s="5" t="s">
        <v>4287</v>
      </c>
      <c r="D3052" s="5" t="str">
        <f>HYPERLINK(I3052, C3052)</f>
        <v>Кухонный набор из 3-х предметов</v>
      </c>
      <c r="E3052" s="5" t="s">
        <v>4122</v>
      </c>
      <c r="F3052" s="11" t="s">
        <v>6115</v>
      </c>
      <c r="G3052" s="6">
        <v>3711</v>
      </c>
      <c r="H3052" t="s">
        <v>4288</v>
      </c>
      <c r="I3052" t="str">
        <f>CONCATENATE("http://opt.sauna-shops.ru/558-13-raznoe/",A3052,"-",H3052,".html")</f>
        <v>http://opt.sauna-shops.ru/558-13-raznoe/2804-kukhonnyj-nabor-iz-3-kh-predmetov.html</v>
      </c>
      <c r="J3052" s="2" t="str">
        <f t="shared" si="73"/>
        <v>http://opt.sauna-shops.ru/558-13-raznoe/2804-kukhonnyj-nabor-iz-3-kh-predmetov.html</v>
      </c>
      <c r="K3052" s="5"/>
    </row>
    <row r="3053" spans="1:11" x14ac:dyDescent="0.25">
      <c r="A3053" s="10">
        <v>2805</v>
      </c>
      <c r="B3053" s="5" t="s">
        <v>6058</v>
      </c>
      <c r="C3053" s="5" t="s">
        <v>4289</v>
      </c>
      <c r="D3053" s="5" t="str">
        <f>HYPERLINK(I3053, C3053)</f>
        <v>Кухонный фартук в ассорт.</v>
      </c>
      <c r="E3053" s="5" t="s">
        <v>4122</v>
      </c>
      <c r="F3053" s="11" t="s">
        <v>6087</v>
      </c>
      <c r="G3053" s="6">
        <v>3712</v>
      </c>
      <c r="H3053" t="s">
        <v>4290</v>
      </c>
      <c r="I3053" t="str">
        <f>CONCATENATE("http://opt.sauna-shops.ru/558-13-raznoe/",A3053,"-",H3053,".html")</f>
        <v>http://opt.sauna-shops.ru/558-13-raznoe/2805-kukhonnyj-fartuk-v-assort.html</v>
      </c>
      <c r="J3053" s="2" t="str">
        <f t="shared" si="73"/>
        <v>http://opt.sauna-shops.ru/558-13-raznoe/2805-kukhonnyj-fartuk-v-assort.html</v>
      </c>
      <c r="K3053" s="5"/>
    </row>
    <row r="3054" spans="1:11" x14ac:dyDescent="0.25">
      <c r="A3054" s="10">
        <v>2806</v>
      </c>
      <c r="B3054" s="5" t="s">
        <v>6058</v>
      </c>
      <c r="C3054" s="5" t="s">
        <v>4291</v>
      </c>
      <c r="D3054" s="5" t="str">
        <f>HYPERLINK(I3054, C3054)</f>
        <v>Совок каминный из чугуна, фигурный</v>
      </c>
      <c r="E3054" s="5" t="s">
        <v>4122</v>
      </c>
      <c r="F3054" s="11" t="s">
        <v>6213</v>
      </c>
      <c r="G3054" s="6">
        <v>3737</v>
      </c>
      <c r="H3054" t="s">
        <v>4292</v>
      </c>
      <c r="I3054" t="str">
        <f>CONCATENATE("http://opt.sauna-shops.ru/558-13-raznoe/",A3054,"-",H3054,".html")</f>
        <v>http://opt.sauna-shops.ru/558-13-raznoe/2806-sovok-kaminnyj-iz-chuguna-figurnyj.html</v>
      </c>
      <c r="J3054" s="2" t="str">
        <f t="shared" si="73"/>
        <v>http://opt.sauna-shops.ru/558-13-raznoe/2806-sovok-kaminnyj-iz-chuguna-figurnyj.html</v>
      </c>
      <c r="K3054" s="5"/>
    </row>
    <row r="3055" spans="1:11" x14ac:dyDescent="0.25">
      <c r="A3055" s="10">
        <v>2807</v>
      </c>
      <c r="B3055" s="5" t="s">
        <v>6058</v>
      </c>
      <c r="C3055" s="5" t="s">
        <v>4293</v>
      </c>
      <c r="D3055" s="5" t="str">
        <f>HYPERLINK(I3055, C3055)</f>
        <v>Совок кованный</v>
      </c>
      <c r="E3055" s="5" t="s">
        <v>4122</v>
      </c>
      <c r="F3055" s="11" t="s">
        <v>6163</v>
      </c>
      <c r="G3055" s="6">
        <v>3738</v>
      </c>
      <c r="H3055" t="s">
        <v>4294</v>
      </c>
      <c r="I3055" t="str">
        <f>CONCATENATE("http://opt.sauna-shops.ru/558-13-raznoe/",A3055,"-",H3055,".html")</f>
        <v>http://opt.sauna-shops.ru/558-13-raznoe/2807-sovok-chugunnyj.html</v>
      </c>
      <c r="J3055" s="2" t="str">
        <f t="shared" si="73"/>
        <v>http://opt.sauna-shops.ru/558-13-raznoe/2807-sovok-chugunnyj.html</v>
      </c>
      <c r="K3055" s="5"/>
    </row>
    <row r="3056" spans="1:11" x14ac:dyDescent="0.25">
      <c r="A3056" s="10">
        <v>3368</v>
      </c>
      <c r="B3056" s="5" t="s">
        <v>6058</v>
      </c>
      <c r="C3056" s="5" t="s">
        <v>5412</v>
      </c>
      <c r="D3056" s="5" t="str">
        <f>HYPERLINK(I3056, C3056)</f>
        <v>Сибирь ЛМ 01 Ложк а для мёда ( к-кт 3 шт)  диаметр 20мм длина 100мм</v>
      </c>
      <c r="E3056" s="5" t="s">
        <v>4122</v>
      </c>
      <c r="F3056" s="11" t="s">
        <v>6241</v>
      </c>
      <c r="G3056" s="6">
        <v>4135</v>
      </c>
      <c r="H3056" t="s">
        <v>5413</v>
      </c>
      <c r="I3056" t="str">
        <f>CONCATENATE("http://opt.sauna-shops.ru/558-13-raznoe/",A3056,"-",H3056,".html")</f>
        <v>http://opt.sauna-shops.ru/558-13-raznoe/3368-sibir-lm-01-lozhk-a-dlya-myoda-k-kt-3-sht-diametr-20mm-dlina-100mm.html</v>
      </c>
      <c r="J3056" s="2" t="str">
        <f t="shared" si="73"/>
        <v>http://opt.sauna-shops.ru/558-13-raznoe/3368-sibir-lm-01-lozhk-a-dlya-myoda-k-kt-3-sht-diametr-20mm-dlina-100mm.html</v>
      </c>
      <c r="K3056" s="5"/>
    </row>
    <row r="3057" spans="1:11" x14ac:dyDescent="0.25">
      <c r="A3057" s="10">
        <v>3580</v>
      </c>
      <c r="B3057" s="5" t="s">
        <v>6058</v>
      </c>
      <c r="C3057" s="5" t="s">
        <v>5833</v>
      </c>
      <c r="D3057" s="5" t="str">
        <f>HYPERLINK(I3057, C3057)</f>
        <v>Сувенир банный Топорик на бревне 17х10 см</v>
      </c>
      <c r="E3057" s="5" t="s">
        <v>4122</v>
      </c>
      <c r="F3057" s="11" t="s">
        <v>6064</v>
      </c>
      <c r="G3057" s="6">
        <v>4249</v>
      </c>
      <c r="H3057" t="s">
        <v>5834</v>
      </c>
      <c r="I3057" t="str">
        <f>CONCATENATE("http://opt.sauna-shops.ru/558-13-raznoe/",A3057,"-",H3057,".html")</f>
        <v>http://opt.sauna-shops.ru/558-13-raznoe/3580-suvenir-bannyj-toporik-na-brevne-17kh10-sm.html</v>
      </c>
      <c r="J3057" s="2" t="str">
        <f t="shared" si="73"/>
        <v>http://opt.sauna-shops.ru/558-13-raznoe/3580-suvenir-bannyj-toporik-na-brevne-17kh10-sm.html</v>
      </c>
      <c r="K3057" s="5"/>
    </row>
    <row r="3058" spans="1:11" x14ac:dyDescent="0.25">
      <c r="A3058" s="10">
        <v>3581</v>
      </c>
      <c r="B3058" s="5" t="s">
        <v>6058</v>
      </c>
      <c r="C3058" s="5" t="s">
        <v>5835</v>
      </c>
      <c r="D3058" s="5" t="str">
        <f>HYPERLINK(I3058, C3058)</f>
        <v>Топорик - магнит  12х6 см</v>
      </c>
      <c r="E3058" s="5" t="s">
        <v>4122</v>
      </c>
      <c r="F3058" s="11" t="s">
        <v>6083</v>
      </c>
      <c r="G3058" s="6">
        <v>4250</v>
      </c>
      <c r="H3058" t="s">
        <v>5836</v>
      </c>
      <c r="I3058" t="str">
        <f>CONCATENATE("http://opt.sauna-shops.ru/558-13-raznoe/",A3058,"-",H3058,".html")</f>
        <v>http://opt.sauna-shops.ru/558-13-raznoe/3581-toporik-magnit-12kh6-sm.html</v>
      </c>
      <c r="J3058" s="2" t="str">
        <f t="shared" si="73"/>
        <v>http://opt.sauna-shops.ru/558-13-raznoe/3581-toporik-magnit-12kh6-sm.html</v>
      </c>
      <c r="K3058" s="5"/>
    </row>
    <row r="3059" spans="1:11" x14ac:dyDescent="0.25">
      <c r="A3059" s="10">
        <v>3619</v>
      </c>
      <c r="B3059" s="5" t="s">
        <v>6058</v>
      </c>
      <c r="C3059" s="5" t="s">
        <v>5909</v>
      </c>
      <c r="D3059" s="5" t="str">
        <f>HYPERLINK(I3059, C3059)</f>
        <v xml:space="preserve">Magic Chem Веселый трубочист Средство для немеханической очистки дымоходов от сажи и копоти ( 10 пакетиков) вес нетто+_ 1гр. </v>
      </c>
      <c r="E3059" s="5" t="s">
        <v>4122</v>
      </c>
      <c r="F3059" s="11" t="s">
        <v>6090</v>
      </c>
      <c r="G3059" s="6">
        <v>4294</v>
      </c>
      <c r="H3059" t="s">
        <v>5910</v>
      </c>
      <c r="I3059" t="str">
        <f>CONCATENATE("http://opt.sauna-shops.ru/558-13-raznoe/",A3059,"-",H3059,".html")</f>
        <v>http://opt.sauna-shops.ru/558-13-raznoe/3619-magic-chem-veselyj-trubochist-sredstvo-dlya-nemekhanicheskoj-ochistki-dymokhodov-ot-sazhi-i-kopoti-10-paketikov-ves-netto-1gr-.html</v>
      </c>
      <c r="J3059" s="2" t="str">
        <f t="shared" si="73"/>
        <v>http://opt.sauna-shops.ru/558-13-raznoe/3619-magic-chem-veselyj-trubochist-sredstvo-dlya-nemekhanicheskoj-ochistki-dymokhodov-ot-sazhi-i-kopoti-10-paketikov-ves-netto-1gr-.html</v>
      </c>
      <c r="K3059" s="5"/>
    </row>
    <row r="3060" spans="1:11" x14ac:dyDescent="0.25">
      <c r="A3060" s="10">
        <v>3674</v>
      </c>
      <c r="B3060" s="5" t="s">
        <v>6058</v>
      </c>
      <c r="C3060" s="5" t="s">
        <v>6020</v>
      </c>
      <c r="D3060" s="5" t="str">
        <f>HYPERLINK(I3060, C3060)</f>
        <v>Меч  мачете сувенирный дерево липа</v>
      </c>
      <c r="E3060" s="5" t="s">
        <v>4122</v>
      </c>
      <c r="F3060" s="11" t="s">
        <v>6075</v>
      </c>
      <c r="G3060" s="6">
        <v>4710</v>
      </c>
      <c r="H3060" t="s">
        <v>6021</v>
      </c>
      <c r="I3060" t="str">
        <f>CONCATENATE("http://opt.sauna-shops.ru/558-13-raznoe/",A3060,"-",H3060,".html")</f>
        <v>http://opt.sauna-shops.ru/558-13-raznoe/3674-mech-machete-suvenirnyj-derevo-lipa.html</v>
      </c>
      <c r="J3060" s="2" t="str">
        <f t="shared" si="73"/>
        <v>http://opt.sauna-shops.ru/558-13-raznoe/3674-mech-machete-suvenirnyj-derevo-lipa.html</v>
      </c>
      <c r="K3060" s="5"/>
    </row>
    <row r="3061" spans="1:11" x14ac:dyDescent="0.25">
      <c r="A3061" s="10">
        <v>3675</v>
      </c>
      <c r="B3061" s="5" t="s">
        <v>6058</v>
      </c>
      <c r="C3061" s="5" t="s">
        <v>6022</v>
      </c>
      <c r="D3061" s="5" t="str">
        <f>HYPERLINK(I3061, C3061)</f>
        <v>Меч сабля сувенирный дерево липа</v>
      </c>
      <c r="E3061" s="5" t="s">
        <v>4122</v>
      </c>
      <c r="F3061" s="11" t="s">
        <v>6063</v>
      </c>
      <c r="G3061" s="6">
        <v>4711</v>
      </c>
      <c r="H3061" t="s">
        <v>6023</v>
      </c>
      <c r="I3061" t="str">
        <f>CONCATENATE("http://opt.sauna-shops.ru/558-13-raznoe/",A3061,"-",H3061,".html")</f>
        <v>http://opt.sauna-shops.ru/558-13-raznoe/3675-mech-sablya-suvenirnyj-derevo-lipa.html</v>
      </c>
      <c r="J3061" s="2" t="str">
        <f t="shared" si="73"/>
        <v>http://opt.sauna-shops.ru/558-13-raznoe/3675-mech-sablya-suvenirnyj-derevo-lipa.html</v>
      </c>
      <c r="K3061" s="5"/>
    </row>
    <row r="3062" spans="1:11" x14ac:dyDescent="0.25">
      <c r="A3062" s="10">
        <v>3676</v>
      </c>
      <c r="B3062" s="5" t="s">
        <v>6058</v>
      </c>
      <c r="C3062" s="5" t="s">
        <v>6024</v>
      </c>
      <c r="D3062" s="5" t="str">
        <f>HYPERLINK(I3062, C3062)</f>
        <v xml:space="preserve">Меч Фламберг сувенирный дерево липа </v>
      </c>
      <c r="E3062" s="5" t="s">
        <v>4122</v>
      </c>
      <c r="F3062" s="11" t="s">
        <v>6075</v>
      </c>
      <c r="G3062" s="6">
        <v>4712</v>
      </c>
      <c r="H3062" t="s">
        <v>6025</v>
      </c>
      <c r="I3062" t="str">
        <f>CONCATENATE("http://opt.sauna-shops.ru/558-13-raznoe/",A3062,"-",H3062,".html")</f>
        <v>http://opt.sauna-shops.ru/558-13-raznoe/3676-mech-flamberg-suvenirnyj-derevo-lipa-.html</v>
      </c>
      <c r="J3062" s="2" t="str">
        <f t="shared" si="73"/>
        <v>http://opt.sauna-shops.ru/558-13-raznoe/3676-mech-flamberg-suvenirnyj-derevo-lipa-.html</v>
      </c>
      <c r="K3062" s="5"/>
    </row>
    <row r="3063" spans="1:11" x14ac:dyDescent="0.25">
      <c r="A3063" s="10">
        <v>3691</v>
      </c>
      <c r="B3063" s="5" t="s">
        <v>6058</v>
      </c>
      <c r="C3063" s="5" t="s">
        <v>6054</v>
      </c>
      <c r="D3063" s="5" t="str">
        <f>HYPERLINK(I3063, C3063)</f>
        <v xml:space="preserve">Шезлонг- трансформер из дуба ( 70см х 1м52см) </v>
      </c>
      <c r="E3063" s="5" t="s">
        <v>4122</v>
      </c>
      <c r="F3063" s="11" t="s">
        <v>6247</v>
      </c>
      <c r="G3063" s="6">
        <v>4725</v>
      </c>
      <c r="H3063" t="s">
        <v>6055</v>
      </c>
      <c r="I3063" t="str">
        <f>CONCATENATE("http://opt.sauna-shops.ru/558-13-raznoe/",A3063,"-",H3063,".html")</f>
        <v>http://opt.sauna-shops.ru/558-13-raznoe/3691-shezlong-transformer-iz-duba-70sm-kh-1m52sm-.html</v>
      </c>
      <c r="J3063" s="2" t="str">
        <f t="shared" si="73"/>
        <v>http://opt.sauna-shops.ru/558-13-raznoe/3691-shezlong-transformer-iz-duba-70sm-kh-1m52sm-.html</v>
      </c>
      <c r="K3063" s="5"/>
    </row>
    <row r="3064" spans="1:11" x14ac:dyDescent="0.25">
      <c r="A3064" s="10">
        <v>2367</v>
      </c>
      <c r="B3064" s="5" t="s">
        <v>6058</v>
      </c>
      <c r="C3064" s="5" t="s">
        <v>3402</v>
      </c>
      <c r="D3064" s="5" t="str">
        <f>HYPERLINK(I3064, C3064)</f>
        <v>Расчёска Мари текс 8652</v>
      </c>
      <c r="E3064" s="5" t="s">
        <v>3403</v>
      </c>
      <c r="F3064" s="11" t="s">
        <v>6250</v>
      </c>
      <c r="G3064" s="6">
        <v>2437</v>
      </c>
      <c r="H3064" t="s">
        <v>3404</v>
      </c>
      <c r="I3064" t="str">
        <f>CONCATENATE("http://opt.sauna-shops.ru/565-16-rascheski/",A3064,"-",H3064,".html")</f>
        <v>http://opt.sauna-shops.ru/565-16-rascheski/2367-raschyoska-mari-teks-8652.html</v>
      </c>
      <c r="J3064" s="2" t="str">
        <f t="shared" ref="J3064:J3069" si="74">HYPERLINK(I3064)</f>
        <v>http://opt.sauna-shops.ru/565-16-rascheski/2367-raschyoska-mari-teks-8652.html</v>
      </c>
      <c r="K3064" s="5"/>
    </row>
    <row r="3065" spans="1:11" x14ac:dyDescent="0.25">
      <c r="A3065" s="10">
        <v>2368</v>
      </c>
      <c r="B3065" s="5" t="s">
        <v>6058</v>
      </c>
      <c r="C3065" s="5" t="s">
        <v>3405</v>
      </c>
      <c r="D3065" s="5" t="str">
        <f>HYPERLINK(I3065, C3065)</f>
        <v>Расчёска Мари текс 8712</v>
      </c>
      <c r="E3065" s="5" t="s">
        <v>3403</v>
      </c>
      <c r="F3065" s="11" t="s">
        <v>6250</v>
      </c>
      <c r="G3065" s="6">
        <v>2438</v>
      </c>
      <c r="H3065" t="s">
        <v>3406</v>
      </c>
      <c r="I3065" t="str">
        <f>CONCATENATE("http://opt.sauna-shops.ru/565-16-rascheski/",A3065,"-",H3065,".html")</f>
        <v>http://opt.sauna-shops.ru/565-16-rascheski/2368-raschyoska-mari-teks-8712.html</v>
      </c>
      <c r="J3065" s="2" t="str">
        <f t="shared" si="74"/>
        <v>http://opt.sauna-shops.ru/565-16-rascheski/2368-raschyoska-mari-teks-8712.html</v>
      </c>
      <c r="K3065" s="5"/>
    </row>
    <row r="3066" spans="1:11" x14ac:dyDescent="0.25">
      <c r="A3066" s="10">
        <v>2369</v>
      </c>
      <c r="B3066" s="5" t="s">
        <v>6058</v>
      </c>
      <c r="C3066" s="5" t="s">
        <v>3407</v>
      </c>
      <c r="D3066" s="5" t="str">
        <f>HYPERLINK(I3066, C3066)</f>
        <v>Расчёска Мари текс № 8607 (1х12х144)</v>
      </c>
      <c r="E3066" s="5" t="s">
        <v>3403</v>
      </c>
      <c r="F3066" s="11" t="s">
        <v>6250</v>
      </c>
      <c r="G3066" s="6">
        <v>2439</v>
      </c>
      <c r="H3066" t="s">
        <v>3408</v>
      </c>
      <c r="I3066" t="str">
        <f>CONCATENATE("http://opt.sauna-shops.ru/565-16-rascheski/",A3066,"-",H3066,".html")</f>
        <v>http://opt.sauna-shops.ru/565-16-rascheski/2369-raschyoska-mari-teks-8607-1kh12kh144.html</v>
      </c>
      <c r="J3066" s="2" t="str">
        <f t="shared" si="74"/>
        <v>http://opt.sauna-shops.ru/565-16-rascheski/2369-raschyoska-mari-teks-8607-1kh12kh144.html</v>
      </c>
      <c r="K3066" s="5"/>
    </row>
    <row r="3067" spans="1:11" x14ac:dyDescent="0.25">
      <c r="A3067" s="10">
        <v>2370</v>
      </c>
      <c r="B3067" s="5" t="s">
        <v>6058</v>
      </c>
      <c r="C3067" s="5" t="s">
        <v>3409</v>
      </c>
      <c r="D3067" s="5" t="str">
        <f>HYPERLINK(I3067, C3067)</f>
        <v>Расчёска Мари текс № 8711  (1х12х144)</v>
      </c>
      <c r="E3067" s="5" t="s">
        <v>3403</v>
      </c>
      <c r="F3067" s="11" t="s">
        <v>6250</v>
      </c>
      <c r="G3067" s="6">
        <v>2440</v>
      </c>
      <c r="H3067" t="s">
        <v>3410</v>
      </c>
      <c r="I3067" t="str">
        <f>CONCATENATE("http://opt.sauna-shops.ru/565-16-rascheski/",A3067,"-",H3067,".html")</f>
        <v>http://opt.sauna-shops.ru/565-16-rascheski/2370-raschyoska-mari-teks-8711-1kh12kh144.html</v>
      </c>
      <c r="J3067" s="2" t="str">
        <f t="shared" si="74"/>
        <v>http://opt.sauna-shops.ru/565-16-rascheski/2370-raschyoska-mari-teks-8711-1kh12kh144.html</v>
      </c>
      <c r="K3067" s="5"/>
    </row>
    <row r="3068" spans="1:11" x14ac:dyDescent="0.25">
      <c r="A3068" s="10">
        <v>2371</v>
      </c>
      <c r="B3068" s="5" t="s">
        <v>6058</v>
      </c>
      <c r="C3068" s="5" t="s">
        <v>3411</v>
      </c>
      <c r="D3068" s="5" t="str">
        <f>HYPERLINK(I3068, C3068)</f>
        <v>Расчёска Мари текс №2055  (1х12х144)</v>
      </c>
      <c r="E3068" s="5" t="s">
        <v>3403</v>
      </c>
      <c r="F3068" s="11" t="s">
        <v>6250</v>
      </c>
      <c r="G3068" s="6">
        <v>2441</v>
      </c>
      <c r="H3068" t="s">
        <v>3412</v>
      </c>
      <c r="I3068" t="str">
        <f>CONCATENATE("http://opt.sauna-shops.ru/565-16-rascheski/",A3068,"-",H3068,".html")</f>
        <v>http://opt.sauna-shops.ru/565-16-rascheski/2371-raschyoska-mari-teks-2055-1kh12kh144.html</v>
      </c>
      <c r="J3068" s="2" t="str">
        <f t="shared" si="74"/>
        <v>http://opt.sauna-shops.ru/565-16-rascheski/2371-raschyoska-mari-teks-2055-1kh12kh144.html</v>
      </c>
      <c r="K3068" s="5"/>
    </row>
    <row r="3069" spans="1:11" x14ac:dyDescent="0.25">
      <c r="A3069" s="10">
        <v>2372</v>
      </c>
      <c r="B3069" s="5" t="s">
        <v>6058</v>
      </c>
      <c r="C3069" s="5" t="s">
        <v>3413</v>
      </c>
      <c r="D3069" s="5" t="str">
        <f>HYPERLINK(I3069, C3069)</f>
        <v>Расчёска Мари текс №2072  (1х12х144)</v>
      </c>
      <c r="E3069" s="5" t="s">
        <v>3403</v>
      </c>
      <c r="F3069" s="11" t="s">
        <v>3414</v>
      </c>
      <c r="G3069" s="6">
        <v>2442</v>
      </c>
      <c r="H3069" t="s">
        <v>3415</v>
      </c>
      <c r="I3069" t="str">
        <f>CONCATENATE("http://opt.sauna-shops.ru/565-16-rascheski/",A3069,"-",H3069,".html")</f>
        <v>http://opt.sauna-shops.ru/565-16-rascheski/2372-raschyoska-mari-teks-2072-1kh12kh144.html</v>
      </c>
      <c r="J3069" s="2" t="str">
        <f t="shared" si="74"/>
        <v>http://opt.sauna-shops.ru/565-16-rascheski/2372-raschyoska-mari-teks-2072-1kh12kh144.html</v>
      </c>
      <c r="K3069" s="5"/>
    </row>
    <row r="3070" spans="1:11" x14ac:dyDescent="0.25">
      <c r="A3070" s="10">
        <v>2373</v>
      </c>
      <c r="B3070" s="5" t="s">
        <v>6058</v>
      </c>
      <c r="C3070" s="5" t="s">
        <v>3416</v>
      </c>
      <c r="D3070" s="5" t="str">
        <f>HYPERLINK(I3070, C3070)</f>
        <v>Расчёска Мари текс №7756   (1х12х144)</v>
      </c>
      <c r="E3070" s="5" t="s">
        <v>3403</v>
      </c>
      <c r="F3070" s="11" t="s">
        <v>6250</v>
      </c>
      <c r="G3070" s="6">
        <v>2443</v>
      </c>
      <c r="H3070" t="s">
        <v>3417</v>
      </c>
      <c r="I3070" t="str">
        <f>CONCATENATE("http://opt.sauna-shops.ru/565-16-rascheski/",A3070,"-",H3070,".html")</f>
        <v>http://opt.sauna-shops.ru/565-16-rascheski/2373-raschyoska-mari-teks-7756-1kh12kh144.html</v>
      </c>
      <c r="J3070" s="2" t="str">
        <f t="shared" ref="J3070:J3133" si="75">HYPERLINK(I3070)</f>
        <v>http://opt.sauna-shops.ru/565-16-rascheski/2373-raschyoska-mari-teks-7756-1kh12kh144.html</v>
      </c>
      <c r="K3070" s="5"/>
    </row>
    <row r="3071" spans="1:11" x14ac:dyDescent="0.25">
      <c r="A3071" s="10">
        <v>2374</v>
      </c>
      <c r="B3071" s="5" t="s">
        <v>6058</v>
      </c>
      <c r="C3071" s="5" t="s">
        <v>3418</v>
      </c>
      <c r="D3071" s="5" t="str">
        <f>HYPERLINK(I3071, C3071)</f>
        <v>Расчёска Мари текс №8542  (1х12х144)</v>
      </c>
      <c r="E3071" s="5" t="s">
        <v>3403</v>
      </c>
      <c r="F3071" s="11" t="s">
        <v>6097</v>
      </c>
      <c r="G3071" s="6">
        <v>2444</v>
      </c>
      <c r="H3071" t="s">
        <v>3419</v>
      </c>
      <c r="I3071" t="str">
        <f>CONCATENATE("http://opt.sauna-shops.ru/565-16-rascheski/",A3071,"-",H3071,".html")</f>
        <v>http://opt.sauna-shops.ru/565-16-rascheski/2374-raschyoska-mari-teks-8542-1kh12kh144.html</v>
      </c>
      <c r="J3071" s="2" t="str">
        <f t="shared" si="75"/>
        <v>http://opt.sauna-shops.ru/565-16-rascheski/2374-raschyoska-mari-teks-8542-1kh12kh144.html</v>
      </c>
      <c r="K3071" s="5"/>
    </row>
    <row r="3072" spans="1:11" x14ac:dyDescent="0.25">
      <c r="A3072" s="10">
        <v>2375</v>
      </c>
      <c r="B3072" s="5" t="s">
        <v>6058</v>
      </c>
      <c r="C3072" s="5" t="s">
        <v>3420</v>
      </c>
      <c r="D3072" s="5" t="str">
        <f>HYPERLINK(I3072, C3072)</f>
        <v>Расчёска Мари текс №8580  (1х12х144)</v>
      </c>
      <c r="E3072" s="5" t="s">
        <v>3403</v>
      </c>
      <c r="F3072" s="11" t="s">
        <v>6250</v>
      </c>
      <c r="G3072" s="6">
        <v>2445</v>
      </c>
      <c r="H3072" t="s">
        <v>3421</v>
      </c>
      <c r="I3072" t="str">
        <f>CONCATENATE("http://opt.sauna-shops.ru/565-16-rascheski/",A3072,"-",H3072,".html")</f>
        <v>http://opt.sauna-shops.ru/565-16-rascheski/2375-raschyoska-mari-teks-8580-1kh12kh144.html</v>
      </c>
      <c r="J3072" s="2" t="str">
        <f t="shared" si="75"/>
        <v>http://opt.sauna-shops.ru/565-16-rascheski/2375-raschyoska-mari-teks-8580-1kh12kh144.html</v>
      </c>
      <c r="K3072" s="5"/>
    </row>
    <row r="3073" spans="1:11" x14ac:dyDescent="0.25">
      <c r="A3073" s="10">
        <v>2376</v>
      </c>
      <c r="B3073" s="5" t="s">
        <v>6058</v>
      </c>
      <c r="C3073" s="5" t="s">
        <v>3422</v>
      </c>
      <c r="D3073" s="5" t="str">
        <f>HYPERLINK(I3073, C3073)</f>
        <v>Расчёска Мари текс №8585 (1х12х144)</v>
      </c>
      <c r="E3073" s="5" t="s">
        <v>3403</v>
      </c>
      <c r="F3073" s="11" t="s">
        <v>6097</v>
      </c>
      <c r="G3073" s="6">
        <v>2446</v>
      </c>
      <c r="H3073" t="s">
        <v>3423</v>
      </c>
      <c r="I3073" t="str">
        <f>CONCATENATE("http://opt.sauna-shops.ru/565-16-rascheski/",A3073,"-",H3073,".html")</f>
        <v>http://opt.sauna-shops.ru/565-16-rascheski/2376-raschyoska-mari-teks-8585-1kh12kh144.html</v>
      </c>
      <c r="J3073" s="2" t="str">
        <f t="shared" si="75"/>
        <v>http://opt.sauna-shops.ru/565-16-rascheski/2376-raschyoska-mari-teks-8585-1kh12kh144.html</v>
      </c>
      <c r="K3073" s="5"/>
    </row>
    <row r="3074" spans="1:11" x14ac:dyDescent="0.25">
      <c r="A3074" s="10">
        <v>2377</v>
      </c>
      <c r="B3074" s="5" t="s">
        <v>6058</v>
      </c>
      <c r="C3074" s="5" t="s">
        <v>3424</v>
      </c>
      <c r="D3074" s="5" t="str">
        <f>HYPERLINK(I3074, C3074)</f>
        <v>Расчёска Мари текс №8607А  (1х12х144)</v>
      </c>
      <c r="E3074" s="5" t="s">
        <v>3403</v>
      </c>
      <c r="F3074" s="11" t="s">
        <v>6250</v>
      </c>
      <c r="G3074" s="6">
        <v>2447</v>
      </c>
      <c r="H3074" t="s">
        <v>3425</v>
      </c>
      <c r="I3074" t="str">
        <f>CONCATENATE("http://opt.sauna-shops.ru/565-16-rascheski/",A3074,"-",H3074,".html")</f>
        <v>http://opt.sauna-shops.ru/565-16-rascheski/2377-raschyoska-mari-teks-8607a-1kh12kh144.html</v>
      </c>
      <c r="J3074" s="2" t="str">
        <f t="shared" si="75"/>
        <v>http://opt.sauna-shops.ru/565-16-rascheski/2377-raschyoska-mari-teks-8607a-1kh12kh144.html</v>
      </c>
      <c r="K3074" s="5"/>
    </row>
    <row r="3075" spans="1:11" x14ac:dyDescent="0.25">
      <c r="A3075" s="10">
        <v>2378</v>
      </c>
      <c r="B3075" s="5" t="s">
        <v>6058</v>
      </c>
      <c r="C3075" s="5" t="s">
        <v>3426</v>
      </c>
      <c r="D3075" s="5" t="str">
        <f>HYPERLINK(I3075, C3075)</f>
        <v>Расчёска Мари текс №8609 массажная (1х12х144)</v>
      </c>
      <c r="E3075" s="5" t="s">
        <v>3403</v>
      </c>
      <c r="F3075" s="11" t="s">
        <v>6193</v>
      </c>
      <c r="G3075" s="6">
        <v>2448</v>
      </c>
      <c r="H3075" t="s">
        <v>3427</v>
      </c>
      <c r="I3075" t="str">
        <f>CONCATENATE("http://opt.sauna-shops.ru/565-16-rascheski/",A3075,"-",H3075,".html")</f>
        <v>http://opt.sauna-shops.ru/565-16-rascheski/2378-raschyoska-mari-teks-8609-massazhnaya-1kh12kh144.html</v>
      </c>
      <c r="J3075" s="2" t="str">
        <f t="shared" si="75"/>
        <v>http://opt.sauna-shops.ru/565-16-rascheski/2378-raschyoska-mari-teks-8609-massazhnaya-1kh12kh144.html</v>
      </c>
      <c r="K3075" s="5"/>
    </row>
    <row r="3076" spans="1:11" x14ac:dyDescent="0.25">
      <c r="A3076" s="10">
        <v>2379</v>
      </c>
      <c r="B3076" s="5" t="s">
        <v>6058</v>
      </c>
      <c r="C3076" s="5" t="s">
        <v>3428</v>
      </c>
      <c r="D3076" s="5" t="str">
        <f>HYPERLINK(I3076, C3076)</f>
        <v>Расчёска Мари текс №8609А массажная (1х12х144)</v>
      </c>
      <c r="E3076" s="5" t="s">
        <v>3403</v>
      </c>
      <c r="F3076" s="11" t="s">
        <v>6250</v>
      </c>
      <c r="G3076" s="6">
        <v>2449</v>
      </c>
      <c r="H3076" t="s">
        <v>3429</v>
      </c>
      <c r="I3076" t="str">
        <f>CONCATENATE("http://opt.sauna-shops.ru/565-16-rascheski/",A3076,"-",H3076,".html")</f>
        <v>http://opt.sauna-shops.ru/565-16-rascheski/2379-raschyoska-mari-teks-8609a-massazhnaya-1kh12kh144.html</v>
      </c>
      <c r="J3076" s="2" t="str">
        <f t="shared" si="75"/>
        <v>http://opt.sauna-shops.ru/565-16-rascheski/2379-raschyoska-mari-teks-8609a-massazhnaya-1kh12kh144.html</v>
      </c>
      <c r="K3076" s="5"/>
    </row>
    <row r="3077" spans="1:11" x14ac:dyDescent="0.25">
      <c r="A3077" s="10">
        <v>2380</v>
      </c>
      <c r="B3077" s="5" t="s">
        <v>6058</v>
      </c>
      <c r="C3077" s="5" t="s">
        <v>3430</v>
      </c>
      <c r="D3077" s="5" t="str">
        <f>HYPERLINK(I3077, C3077)</f>
        <v>Расчёска Мари текс №8613J  (1х12х144)</v>
      </c>
      <c r="E3077" s="5" t="s">
        <v>3403</v>
      </c>
      <c r="F3077" s="11" t="s">
        <v>6250</v>
      </c>
      <c r="G3077" s="6">
        <v>2450</v>
      </c>
      <c r="H3077" t="s">
        <v>3431</v>
      </c>
      <c r="I3077" t="str">
        <f>CONCATENATE("http://opt.sauna-shops.ru/565-16-rascheski/",A3077,"-",H3077,".html")</f>
        <v>http://opt.sauna-shops.ru/565-16-rascheski/2380-raschyoska-mari-teks-8613j-1kh12kh144.html</v>
      </c>
      <c r="J3077" s="2" t="str">
        <f t="shared" si="75"/>
        <v>http://opt.sauna-shops.ru/565-16-rascheski/2380-raschyoska-mari-teks-8613j-1kh12kh144.html</v>
      </c>
      <c r="K3077" s="5"/>
    </row>
    <row r="3078" spans="1:11" x14ac:dyDescent="0.25">
      <c r="A3078" s="10">
        <v>2381</v>
      </c>
      <c r="B3078" s="5" t="s">
        <v>6058</v>
      </c>
      <c r="C3078" s="5" t="s">
        <v>3432</v>
      </c>
      <c r="D3078" s="5" t="str">
        <f>HYPERLINK(I3078, C3078)</f>
        <v>Расчёска Мари текс №8618 массажная большая квадратная  (1х12х144)</v>
      </c>
      <c r="E3078" s="5" t="s">
        <v>3403</v>
      </c>
      <c r="F3078" s="11" t="s">
        <v>6250</v>
      </c>
      <c r="G3078" s="6">
        <v>2451</v>
      </c>
      <c r="H3078" t="s">
        <v>3433</v>
      </c>
      <c r="I3078" t="str">
        <f>CONCATENATE("http://opt.sauna-shops.ru/565-16-rascheski/",A3078,"-",H3078,".html")</f>
        <v>http://opt.sauna-shops.ru/565-16-rascheski/2381-raschyoska-mari-teks-8618-massazhnaya-bolshaya-kvadratnaya-1kh12kh144.html</v>
      </c>
      <c r="J3078" s="2" t="str">
        <f t="shared" si="75"/>
        <v>http://opt.sauna-shops.ru/565-16-rascheski/2381-raschyoska-mari-teks-8618-massazhnaya-bolshaya-kvadratnaya-1kh12kh144.html</v>
      </c>
      <c r="K3078" s="5"/>
    </row>
    <row r="3079" spans="1:11" x14ac:dyDescent="0.25">
      <c r="A3079" s="10">
        <v>2382</v>
      </c>
      <c r="B3079" s="5" t="s">
        <v>6058</v>
      </c>
      <c r="C3079" s="5" t="s">
        <v>3434</v>
      </c>
      <c r="D3079" s="5" t="str">
        <f>HYPERLINK(I3079, C3079)</f>
        <v>Расчёска Мари текс №8641 (1х12х144)</v>
      </c>
      <c r="E3079" s="5" t="s">
        <v>3403</v>
      </c>
      <c r="F3079" s="11" t="s">
        <v>6192</v>
      </c>
      <c r="G3079" s="6">
        <v>2452</v>
      </c>
      <c r="H3079" t="s">
        <v>3435</v>
      </c>
      <c r="I3079" t="str">
        <f>CONCATENATE("http://opt.sauna-shops.ru/565-16-rascheski/",A3079,"-",H3079,".html")</f>
        <v>http://opt.sauna-shops.ru/565-16-rascheski/2382-raschyoska-mari-teks-8641-1kh12kh144.html</v>
      </c>
      <c r="J3079" s="2" t="str">
        <f t="shared" si="75"/>
        <v>http://opt.sauna-shops.ru/565-16-rascheski/2382-raschyoska-mari-teks-8641-1kh12kh144.html</v>
      </c>
      <c r="K3079" s="5"/>
    </row>
    <row r="3080" spans="1:11" x14ac:dyDescent="0.25">
      <c r="A3080" s="10">
        <v>2383</v>
      </c>
      <c r="B3080" s="5" t="s">
        <v>6058</v>
      </c>
      <c r="C3080" s="5" t="s">
        <v>3436</v>
      </c>
      <c r="D3080" s="5" t="str">
        <f>HYPERLINK(I3080, C3080)</f>
        <v>Расчёска Мари текс №8642 (1х12х144)</v>
      </c>
      <c r="E3080" s="5" t="s">
        <v>3403</v>
      </c>
      <c r="F3080" s="11" t="s">
        <v>6097</v>
      </c>
      <c r="G3080" s="6">
        <v>2453</v>
      </c>
      <c r="H3080" t="s">
        <v>3437</v>
      </c>
      <c r="I3080" t="str">
        <f>CONCATENATE("http://opt.sauna-shops.ru/565-16-rascheski/",A3080,"-",H3080,".html")</f>
        <v>http://opt.sauna-shops.ru/565-16-rascheski/2383-raschyoska-mari-teks-8642-1kh12kh144.html</v>
      </c>
      <c r="J3080" s="2" t="str">
        <f t="shared" si="75"/>
        <v>http://opt.sauna-shops.ru/565-16-rascheski/2383-raschyoska-mari-teks-8642-1kh12kh144.html</v>
      </c>
      <c r="K3080" s="5"/>
    </row>
    <row r="3081" spans="1:11" x14ac:dyDescent="0.25">
      <c r="A3081" s="10">
        <v>2384</v>
      </c>
      <c r="B3081" s="5" t="s">
        <v>6058</v>
      </c>
      <c r="C3081" s="5" t="s">
        <v>3438</v>
      </c>
      <c r="D3081" s="5" t="str">
        <f>HYPERLINK(I3081, C3081)</f>
        <v>Расчёска Мари текс №8643  (1х12х144)</v>
      </c>
      <c r="E3081" s="5" t="s">
        <v>3403</v>
      </c>
      <c r="F3081" s="11" t="s">
        <v>6097</v>
      </c>
      <c r="G3081" s="6">
        <v>2454</v>
      </c>
      <c r="H3081" t="s">
        <v>3439</v>
      </c>
      <c r="I3081" t="str">
        <f>CONCATENATE("http://opt.sauna-shops.ru/565-16-rascheski/",A3081,"-",H3081,".html")</f>
        <v>http://opt.sauna-shops.ru/565-16-rascheski/2384-raschyoska-mari-teks-8643-1kh12kh144.html</v>
      </c>
      <c r="J3081" s="2" t="str">
        <f t="shared" si="75"/>
        <v>http://opt.sauna-shops.ru/565-16-rascheski/2384-raschyoska-mari-teks-8643-1kh12kh144.html</v>
      </c>
      <c r="K3081" s="5"/>
    </row>
    <row r="3082" spans="1:11" x14ac:dyDescent="0.25">
      <c r="A3082" s="10">
        <v>2385</v>
      </c>
      <c r="B3082" s="5" t="s">
        <v>6058</v>
      </c>
      <c r="C3082" s="5" t="s">
        <v>3440</v>
      </c>
      <c r="D3082" s="5" t="str">
        <f>HYPERLINK(I3082, C3082)</f>
        <v>Расчёска Мари текс №8650  (1х12х144)</v>
      </c>
      <c r="E3082" s="5" t="s">
        <v>3403</v>
      </c>
      <c r="F3082" s="11" t="s">
        <v>6097</v>
      </c>
      <c r="G3082" s="6">
        <v>2455</v>
      </c>
      <c r="H3082" t="s">
        <v>3441</v>
      </c>
      <c r="I3082" t="str">
        <f>CONCATENATE("http://opt.sauna-shops.ru/565-16-rascheski/",A3082,"-",H3082,".html")</f>
        <v>http://opt.sauna-shops.ru/565-16-rascheski/2385-raschyoska-mari-teks-8650-1kh12kh144.html</v>
      </c>
      <c r="J3082" s="2" t="str">
        <f t="shared" si="75"/>
        <v>http://opt.sauna-shops.ru/565-16-rascheski/2385-raschyoska-mari-teks-8650-1kh12kh144.html</v>
      </c>
      <c r="K3082" s="5"/>
    </row>
    <row r="3083" spans="1:11" x14ac:dyDescent="0.25">
      <c r="A3083" s="10">
        <v>2386</v>
      </c>
      <c r="B3083" s="5" t="s">
        <v>6058</v>
      </c>
      <c r="C3083" s="5" t="s">
        <v>3442</v>
      </c>
      <c r="D3083" s="5" t="str">
        <f>HYPERLINK(I3083, C3083)</f>
        <v>Расчёска Мари текс №8651  (1х12х144)</v>
      </c>
      <c r="E3083" s="5" t="s">
        <v>3403</v>
      </c>
      <c r="F3083" s="11" t="s">
        <v>6097</v>
      </c>
      <c r="G3083" s="6">
        <v>2456</v>
      </c>
      <c r="H3083" t="s">
        <v>3443</v>
      </c>
      <c r="I3083" t="str">
        <f>CONCATENATE("http://opt.sauna-shops.ru/565-16-rascheski/",A3083,"-",H3083,".html")</f>
        <v>http://opt.sauna-shops.ru/565-16-rascheski/2386-raschyoska-mari-teks-8651-1kh12kh144.html</v>
      </c>
      <c r="J3083" s="2" t="str">
        <f t="shared" si="75"/>
        <v>http://opt.sauna-shops.ru/565-16-rascheski/2386-raschyoska-mari-teks-8651-1kh12kh144.html</v>
      </c>
      <c r="K3083" s="5"/>
    </row>
    <row r="3084" spans="1:11" x14ac:dyDescent="0.25">
      <c r="A3084" s="10">
        <v>2387</v>
      </c>
      <c r="B3084" s="5" t="s">
        <v>6058</v>
      </c>
      <c r="C3084" s="5" t="s">
        <v>3444</v>
      </c>
      <c r="D3084" s="5" t="str">
        <f>HYPERLINK(I3084, C3084)</f>
        <v>Расчёска Мари текс №8653  (1х12х144)</v>
      </c>
      <c r="E3084" s="5" t="s">
        <v>3403</v>
      </c>
      <c r="F3084" s="11" t="s">
        <v>6097</v>
      </c>
      <c r="G3084" s="6">
        <v>2457</v>
      </c>
      <c r="H3084" t="s">
        <v>3445</v>
      </c>
      <c r="I3084" t="str">
        <f>CONCATENATE("http://opt.sauna-shops.ru/565-16-rascheski/",A3084,"-",H3084,".html")</f>
        <v>http://opt.sauna-shops.ru/565-16-rascheski/2387-raschyoska-mari-teks-8653-1kh12kh144.html</v>
      </c>
      <c r="J3084" s="2" t="str">
        <f t="shared" si="75"/>
        <v>http://opt.sauna-shops.ru/565-16-rascheski/2387-raschyoska-mari-teks-8653-1kh12kh144.html</v>
      </c>
      <c r="K3084" s="5"/>
    </row>
    <row r="3085" spans="1:11" x14ac:dyDescent="0.25">
      <c r="A3085" s="10">
        <v>2388</v>
      </c>
      <c r="B3085" s="5" t="s">
        <v>6058</v>
      </c>
      <c r="C3085" s="5" t="s">
        <v>3446</v>
      </c>
      <c r="D3085" s="5" t="str">
        <f>HYPERLINK(I3085, C3085)</f>
        <v>Расчёска Мари текс №8654  (1х12х144)</v>
      </c>
      <c r="E3085" s="5" t="s">
        <v>3403</v>
      </c>
      <c r="F3085" s="11" t="s">
        <v>6097</v>
      </c>
      <c r="G3085" s="6">
        <v>2458</v>
      </c>
      <c r="H3085" t="s">
        <v>3447</v>
      </c>
      <c r="I3085" t="str">
        <f>CONCATENATE("http://opt.sauna-shops.ru/565-16-rascheski/",A3085,"-",H3085,".html")</f>
        <v>http://opt.sauna-shops.ru/565-16-rascheski/2388-raschyoska-mari-teks-8654-1kh12kh144.html</v>
      </c>
      <c r="J3085" s="2" t="str">
        <f t="shared" si="75"/>
        <v>http://opt.sauna-shops.ru/565-16-rascheski/2388-raschyoska-mari-teks-8654-1kh12kh144.html</v>
      </c>
      <c r="K3085" s="5"/>
    </row>
    <row r="3086" spans="1:11" x14ac:dyDescent="0.25">
      <c r="A3086" s="10">
        <v>2389</v>
      </c>
      <c r="B3086" s="5" t="s">
        <v>6058</v>
      </c>
      <c r="C3086" s="5" t="s">
        <v>3448</v>
      </c>
      <c r="D3086" s="5" t="str">
        <f>HYPERLINK(I3086, C3086)</f>
        <v>Расчёска Мари текс №8656  (1х12х144)</v>
      </c>
      <c r="E3086" s="5" t="s">
        <v>3403</v>
      </c>
      <c r="F3086" s="11" t="s">
        <v>6097</v>
      </c>
      <c r="G3086" s="6">
        <v>2459</v>
      </c>
      <c r="H3086" t="s">
        <v>3449</v>
      </c>
      <c r="I3086" t="str">
        <f>CONCATENATE("http://opt.sauna-shops.ru/565-16-rascheski/",A3086,"-",H3086,".html")</f>
        <v>http://opt.sauna-shops.ru/565-16-rascheski/2389-raschyoska-mari-teks-8656-1kh12kh144.html</v>
      </c>
      <c r="J3086" s="2" t="str">
        <f t="shared" si="75"/>
        <v>http://opt.sauna-shops.ru/565-16-rascheski/2389-raschyoska-mari-teks-8656-1kh12kh144.html</v>
      </c>
      <c r="K3086" s="5"/>
    </row>
    <row r="3087" spans="1:11" x14ac:dyDescent="0.25">
      <c r="A3087" s="10">
        <v>2390</v>
      </c>
      <c r="B3087" s="5" t="s">
        <v>6058</v>
      </c>
      <c r="C3087" s="5" t="s">
        <v>3450</v>
      </c>
      <c r="D3087" s="5" t="str">
        <f>HYPERLINK(I3087, C3087)</f>
        <v>Расчёска Мари текс №8658 двухсторонняя (1х12х144)</v>
      </c>
      <c r="E3087" s="5" t="s">
        <v>3403</v>
      </c>
      <c r="F3087" s="11" t="s">
        <v>6250</v>
      </c>
      <c r="G3087" s="6">
        <v>2460</v>
      </c>
      <c r="H3087" t="s">
        <v>3451</v>
      </c>
      <c r="I3087" t="str">
        <f>CONCATENATE("http://opt.sauna-shops.ru/565-16-rascheski/",A3087,"-",H3087,".html")</f>
        <v>http://opt.sauna-shops.ru/565-16-rascheski/2390-raschyoska-mari-teks-8658-dvukhstoronnyaya-1kh12kh144.html</v>
      </c>
      <c r="J3087" s="2" t="str">
        <f t="shared" si="75"/>
        <v>http://opt.sauna-shops.ru/565-16-rascheski/2390-raschyoska-mari-teks-8658-dvukhstoronnyaya-1kh12kh144.html</v>
      </c>
      <c r="K3087" s="5"/>
    </row>
    <row r="3088" spans="1:11" x14ac:dyDescent="0.25">
      <c r="A3088" s="10">
        <v>2391</v>
      </c>
      <c r="B3088" s="5" t="s">
        <v>6058</v>
      </c>
      <c r="C3088" s="5" t="s">
        <v>3452</v>
      </c>
      <c r="D3088" s="5" t="str">
        <f>HYPERLINK(I3088, C3088)</f>
        <v>Расчёска Мари текс №8661  (1х12х144)</v>
      </c>
      <c r="E3088" s="5" t="s">
        <v>3403</v>
      </c>
      <c r="F3088" s="11" t="s">
        <v>6097</v>
      </c>
      <c r="G3088" s="6">
        <v>2461</v>
      </c>
      <c r="H3088" t="s">
        <v>3453</v>
      </c>
      <c r="I3088" t="str">
        <f>CONCATENATE("http://opt.sauna-shops.ru/565-16-rascheski/",A3088,"-",H3088,".html")</f>
        <v>http://opt.sauna-shops.ru/565-16-rascheski/2391-raschyoska-mari-teks-8661-1kh12kh144.html</v>
      </c>
      <c r="J3088" s="2" t="str">
        <f t="shared" si="75"/>
        <v>http://opt.sauna-shops.ru/565-16-rascheski/2391-raschyoska-mari-teks-8661-1kh12kh144.html</v>
      </c>
      <c r="K3088" s="5"/>
    </row>
    <row r="3089" spans="1:11" x14ac:dyDescent="0.25">
      <c r="A3089" s="10">
        <v>2392</v>
      </c>
      <c r="B3089" s="5" t="s">
        <v>6058</v>
      </c>
      <c r="C3089" s="5" t="s">
        <v>3454</v>
      </c>
      <c r="D3089" s="5" t="str">
        <f>HYPERLINK(I3089, C3089)</f>
        <v>Расчёска Мари текс №8685 массажная(1х12х144)</v>
      </c>
      <c r="E3089" s="5" t="s">
        <v>3403</v>
      </c>
      <c r="F3089" s="11" t="s">
        <v>6097</v>
      </c>
      <c r="G3089" s="6">
        <v>2462</v>
      </c>
      <c r="H3089" t="s">
        <v>3455</v>
      </c>
      <c r="I3089" t="str">
        <f>CONCATENATE("http://opt.sauna-shops.ru/565-16-rascheski/",A3089,"-",H3089,".html")</f>
        <v>http://opt.sauna-shops.ru/565-16-rascheski/2392-raschyoska-mari-teks-8685-massazhnaya1kh12kh144.html</v>
      </c>
      <c r="J3089" s="2" t="str">
        <f t="shared" si="75"/>
        <v>http://opt.sauna-shops.ru/565-16-rascheski/2392-raschyoska-mari-teks-8685-massazhnaya1kh12kh144.html</v>
      </c>
      <c r="K3089" s="5"/>
    </row>
    <row r="3090" spans="1:11" x14ac:dyDescent="0.25">
      <c r="A3090" s="10">
        <v>2393</v>
      </c>
      <c r="B3090" s="5" t="s">
        <v>6058</v>
      </c>
      <c r="C3090" s="5" t="s">
        <v>3456</v>
      </c>
      <c r="D3090" s="5" t="str">
        <f>HYPERLINK(I3090, C3090)</f>
        <v>Расчёска Мари текс №8687 массажная (1х12х144)</v>
      </c>
      <c r="E3090" s="5" t="s">
        <v>3403</v>
      </c>
      <c r="F3090" s="11" t="s">
        <v>6097</v>
      </c>
      <c r="G3090" s="6">
        <v>2463</v>
      </c>
      <c r="H3090" t="s">
        <v>3457</v>
      </c>
      <c r="I3090" t="str">
        <f>CONCATENATE("http://opt.sauna-shops.ru/565-16-rascheski/",A3090,"-",H3090,".html")</f>
        <v>http://opt.sauna-shops.ru/565-16-rascheski/2393-raschyoska-mari-teks-8687-massazhnaya-1kh12kh144.html</v>
      </c>
      <c r="J3090" s="2" t="str">
        <f t="shared" si="75"/>
        <v>http://opt.sauna-shops.ru/565-16-rascheski/2393-raschyoska-mari-teks-8687-massazhnaya-1kh12kh144.html</v>
      </c>
      <c r="K3090" s="5"/>
    </row>
    <row r="3091" spans="1:11" x14ac:dyDescent="0.25">
      <c r="A3091" s="10">
        <v>2394</v>
      </c>
      <c r="B3091" s="5" t="s">
        <v>6058</v>
      </c>
      <c r="C3091" s="5" t="s">
        <v>3458</v>
      </c>
      <c r="D3091" s="5" t="str">
        <f>HYPERLINK(I3091, C3091)</f>
        <v>Расчёска Мари текс №8713  (1х12х144)</v>
      </c>
      <c r="E3091" s="5" t="s">
        <v>3403</v>
      </c>
      <c r="F3091" s="11" t="s">
        <v>6250</v>
      </c>
      <c r="G3091" s="6">
        <v>2464</v>
      </c>
      <c r="H3091" t="s">
        <v>3459</v>
      </c>
      <c r="I3091" t="str">
        <f>CONCATENATE("http://opt.sauna-shops.ru/565-16-rascheski/",A3091,"-",H3091,".html")</f>
        <v>http://opt.sauna-shops.ru/565-16-rascheski/2394-raschyoska-mari-teks-8713-1kh12kh144.html</v>
      </c>
      <c r="J3091" s="2" t="str">
        <f t="shared" si="75"/>
        <v>http://opt.sauna-shops.ru/565-16-rascheski/2394-raschyoska-mari-teks-8713-1kh12kh144.html</v>
      </c>
      <c r="K3091" s="5"/>
    </row>
    <row r="3092" spans="1:11" x14ac:dyDescent="0.25">
      <c r="A3092" s="10">
        <v>2395</v>
      </c>
      <c r="B3092" s="5" t="s">
        <v>6058</v>
      </c>
      <c r="C3092" s="5" t="s">
        <v>3460</v>
      </c>
      <c r="D3092" s="5" t="str">
        <f>HYPERLINK(I3092, C3092)</f>
        <v>Расчёска Мари текс №8716 (1х12х144)</v>
      </c>
      <c r="E3092" s="5" t="s">
        <v>3403</v>
      </c>
      <c r="F3092" s="11" t="s">
        <v>6097</v>
      </c>
      <c r="G3092" s="6">
        <v>2465</v>
      </c>
      <c r="H3092" t="s">
        <v>3461</v>
      </c>
      <c r="I3092" t="str">
        <f>CONCATENATE("http://opt.sauna-shops.ru/565-16-rascheski/",A3092,"-",H3092,".html")</f>
        <v>http://opt.sauna-shops.ru/565-16-rascheski/2395-raschyoska-mari-teks-8716-1kh12kh144.html</v>
      </c>
      <c r="J3092" s="2" t="str">
        <f t="shared" si="75"/>
        <v>http://opt.sauna-shops.ru/565-16-rascheski/2395-raschyoska-mari-teks-8716-1kh12kh144.html</v>
      </c>
      <c r="K3092" s="5"/>
    </row>
    <row r="3093" spans="1:11" x14ac:dyDescent="0.25">
      <c r="A3093" s="10">
        <v>2396</v>
      </c>
      <c r="B3093" s="5" t="s">
        <v>6058</v>
      </c>
      <c r="C3093" s="5" t="s">
        <v>3462</v>
      </c>
      <c r="D3093" s="5" t="str">
        <f>HYPERLINK(I3093, C3093)</f>
        <v>Расчёска Мари текс №8751  (1х12х144)</v>
      </c>
      <c r="E3093" s="5" t="s">
        <v>3403</v>
      </c>
      <c r="F3093" s="11" t="s">
        <v>6097</v>
      </c>
      <c r="G3093" s="6">
        <v>2466</v>
      </c>
      <c r="H3093" t="s">
        <v>3463</v>
      </c>
      <c r="I3093" t="str">
        <f>CONCATENATE("http://opt.sauna-shops.ru/565-16-rascheski/",A3093,"-",H3093,".html")</f>
        <v>http://opt.sauna-shops.ru/565-16-rascheski/2396-raschyoska-mari-teks-8751-1kh12kh144.html</v>
      </c>
      <c r="J3093" s="2" t="str">
        <f t="shared" si="75"/>
        <v>http://opt.sauna-shops.ru/565-16-rascheski/2396-raschyoska-mari-teks-8751-1kh12kh144.html</v>
      </c>
      <c r="K3093" s="5"/>
    </row>
    <row r="3094" spans="1:11" x14ac:dyDescent="0.25">
      <c r="A3094" s="10">
        <v>2397</v>
      </c>
      <c r="B3094" s="5" t="s">
        <v>6058</v>
      </c>
      <c r="C3094" s="5" t="s">
        <v>3464</v>
      </c>
      <c r="D3094" s="5" t="str">
        <f>HYPERLINK(I3094, C3094)</f>
        <v>Расчёска Мари текс №SP массажная, матовая ручка, цвета в ассортименте (1х12х144)</v>
      </c>
      <c r="E3094" s="5" t="s">
        <v>3403</v>
      </c>
      <c r="F3094" s="11" t="s">
        <v>6096</v>
      </c>
      <c r="G3094" s="6">
        <v>2467</v>
      </c>
      <c r="H3094" t="s">
        <v>3465</v>
      </c>
      <c r="I3094" t="str">
        <f>CONCATENATE("http://opt.sauna-shops.ru/565-16-rascheski/",A3094,"-",H3094,".html")</f>
        <v>http://opt.sauna-shops.ru/565-16-rascheski/2397-raschyoska-mari-teks-sp-massazhnaya-matovaya-ruchka-cveta-v-assortimente-1kh12kh144.html</v>
      </c>
      <c r="J3094" s="2" t="str">
        <f t="shared" si="75"/>
        <v>http://opt.sauna-shops.ru/565-16-rascheski/2397-raschyoska-mari-teks-sp-massazhnaya-matovaya-ruchka-cveta-v-assortimente-1kh12kh144.html</v>
      </c>
      <c r="K3094" s="5"/>
    </row>
    <row r="3095" spans="1:11" x14ac:dyDescent="0.25">
      <c r="A3095" s="10">
        <v>2398</v>
      </c>
      <c r="B3095" s="5" t="s">
        <v>6058</v>
      </c>
      <c r="C3095" s="5" t="s">
        <v>3466</v>
      </c>
      <c r="D3095" s="5" t="str">
        <f>HYPERLINK(I3095, C3095)</f>
        <v>Расчёска Мари текс№ 8714 (1х12х144)</v>
      </c>
      <c r="E3095" s="5" t="s">
        <v>3403</v>
      </c>
      <c r="F3095" s="11" t="s">
        <v>6250</v>
      </c>
      <c r="G3095" s="6">
        <v>2468</v>
      </c>
      <c r="H3095" t="s">
        <v>3467</v>
      </c>
      <c r="I3095" t="str">
        <f>CONCATENATE("http://opt.sauna-shops.ru/565-16-rascheski/",A3095,"-",H3095,".html")</f>
        <v>http://opt.sauna-shops.ru/565-16-rascheski/2398-raschyoska-mari-teks-8714-1kh12kh144.html</v>
      </c>
      <c r="J3095" s="2" t="str">
        <f t="shared" si="75"/>
        <v>http://opt.sauna-shops.ru/565-16-rascheski/2398-raschyoska-mari-teks-8714-1kh12kh144.html</v>
      </c>
      <c r="K3095" s="5"/>
    </row>
    <row r="3096" spans="1:11" x14ac:dyDescent="0.25">
      <c r="A3096" s="10">
        <v>2399</v>
      </c>
      <c r="B3096" s="5" t="s">
        <v>6058</v>
      </c>
      <c r="C3096" s="5" t="s">
        <v>3468</v>
      </c>
      <c r="D3096" s="5" t="str">
        <f>HYPERLINK(I3096, C3096)</f>
        <v>Расчёская Мари текс №8662 массажная с зеркалом (1х12х144)</v>
      </c>
      <c r="E3096" s="5" t="s">
        <v>3403</v>
      </c>
      <c r="F3096" s="11" t="s">
        <v>6250</v>
      </c>
      <c r="G3096" s="6">
        <v>2469</v>
      </c>
      <c r="H3096" t="s">
        <v>3469</v>
      </c>
      <c r="I3096" t="str">
        <f>CONCATENATE("http://opt.sauna-shops.ru/565-16-rascheski/",A3096,"-",H3096,".html")</f>
        <v>http://opt.sauna-shops.ru/565-16-rascheski/2399-raschyoskaya-mari-teks-8662-massazhnaya-s-zerkalom-1kh12kh144.html</v>
      </c>
      <c r="J3096" s="2" t="str">
        <f t="shared" si="75"/>
        <v>http://opt.sauna-shops.ru/565-16-rascheski/2399-raschyoskaya-mari-teks-8662-massazhnaya-s-zerkalom-1kh12kh144.html</v>
      </c>
      <c r="K3096" s="5"/>
    </row>
    <row r="3097" spans="1:11" x14ac:dyDescent="0.25">
      <c r="A3097" s="10">
        <v>2400</v>
      </c>
      <c r="B3097" s="5" t="s">
        <v>6058</v>
      </c>
      <c r="C3097" s="5" t="s">
        <v>3470</v>
      </c>
      <c r="D3097" s="5" t="str">
        <f>HYPERLINK(I3097, C3097)</f>
        <v>Расческа Мари текс № 2084</v>
      </c>
      <c r="E3097" s="5" t="s">
        <v>3403</v>
      </c>
      <c r="F3097" s="11" t="s">
        <v>6189</v>
      </c>
      <c r="G3097" s="6">
        <v>3817</v>
      </c>
      <c r="H3097" t="s">
        <v>3471</v>
      </c>
      <c r="I3097" t="str">
        <f>CONCATENATE("http://opt.sauna-shops.ru/565-16-rascheski/",A3097,"-",H3097,".html")</f>
        <v>http://opt.sauna-shops.ru/565-16-rascheski/2400-rascheska-mari-teks-2084.html</v>
      </c>
      <c r="J3097" s="2" t="str">
        <f t="shared" si="75"/>
        <v>http://opt.sauna-shops.ru/565-16-rascheski/2400-rascheska-mari-teks-2084.html</v>
      </c>
      <c r="K3097" s="5"/>
    </row>
    <row r="3098" spans="1:11" x14ac:dyDescent="0.25">
      <c r="A3098" s="10">
        <v>3360</v>
      </c>
      <c r="B3098" s="5" t="s">
        <v>6058</v>
      </c>
      <c r="C3098" s="5" t="s">
        <v>5396</v>
      </c>
      <c r="D3098" s="5" t="str">
        <f>HYPERLINK(I3098, C3098)</f>
        <v>Сибирь  РД  4101 Расческа деревянная с кольцом узкий зуб 5 х 43 х157 мм</v>
      </c>
      <c r="E3098" s="5" t="s">
        <v>3403</v>
      </c>
      <c r="F3098" s="11" t="s">
        <v>6207</v>
      </c>
      <c r="G3098" s="6">
        <v>4127</v>
      </c>
      <c r="H3098" t="s">
        <v>5397</v>
      </c>
      <c r="I3098" t="str">
        <f>CONCATENATE("http://opt.sauna-shops.ru/565-16-rascheski/",A3098,"-",H3098,".html")</f>
        <v>http://opt.sauna-shops.ru/565-16-rascheski/3360-rascheska-kolco-155kh4sm-.html</v>
      </c>
      <c r="J3098" s="2" t="str">
        <f t="shared" si="75"/>
        <v>http://opt.sauna-shops.ru/565-16-rascheski/3360-rascheska-kolco-155kh4sm-.html</v>
      </c>
      <c r="K3098" s="5"/>
    </row>
    <row r="3099" spans="1:11" x14ac:dyDescent="0.25">
      <c r="A3099" s="10">
        <v>3361</v>
      </c>
      <c r="B3099" s="5" t="s">
        <v>6059</v>
      </c>
      <c r="C3099" s="5" t="s">
        <v>5398</v>
      </c>
      <c r="D3099" s="5" t="str">
        <f>HYPERLINK(I3099, C3099)</f>
        <v>Сибирь РД 1103 Расческа деревянная 5 х 36 х 180 мм</v>
      </c>
      <c r="E3099" s="5" t="s">
        <v>3403</v>
      </c>
      <c r="F3099" s="11" t="s">
        <v>6222</v>
      </c>
      <c r="G3099" s="6">
        <v>4128</v>
      </c>
      <c r="H3099" t="s">
        <v>5399</v>
      </c>
      <c r="I3099" t="str">
        <f>CONCATENATE("http://opt.sauna-shops.ru/565-16-rascheski/",A3099,"-",H3099,".html")</f>
        <v>http://opt.sauna-shops.ru/565-16-rascheski/3361-rascheska-iz-sibirskoj-berezy-melkij-shag-12kh4sm.html</v>
      </c>
      <c r="J3099" s="2" t="str">
        <f t="shared" si="75"/>
        <v>http://opt.sauna-shops.ru/565-16-rascheski/3361-rascheska-iz-sibirskoj-berezy-melkij-shag-12kh4sm.html</v>
      </c>
      <c r="K3099" s="5"/>
    </row>
    <row r="3100" spans="1:11" x14ac:dyDescent="0.25">
      <c r="A3100" s="10">
        <v>3362</v>
      </c>
      <c r="B3100" s="5" t="s">
        <v>6058</v>
      </c>
      <c r="C3100" s="5" t="s">
        <v>5400</v>
      </c>
      <c r="D3100" s="5" t="str">
        <f>HYPERLINK(I3100, C3100)</f>
        <v>Сибирь РД  3301 Расческа деревянная с ручкой широкий зуб 5 х 43 х 197 мм</v>
      </c>
      <c r="E3100" s="5" t="s">
        <v>3403</v>
      </c>
      <c r="F3100" s="11" t="s">
        <v>6205</v>
      </c>
      <c r="G3100" s="6">
        <v>4129</v>
      </c>
      <c r="H3100" t="s">
        <v>5401</v>
      </c>
      <c r="I3100" t="str">
        <f>CONCATENATE("http://opt.sauna-shops.ru/565-16-rascheski/",A3100,"-",H3100,".html")</f>
        <v>http://opt.sauna-shops.ru/565-16-rascheski/3362-rascheska-iz-sibirskoj-berezy-c-ruchkoj-krupnyj-shag-185kh4sm.html</v>
      </c>
      <c r="J3100" s="2" t="str">
        <f t="shared" si="75"/>
        <v>http://opt.sauna-shops.ru/565-16-rascheski/3362-rascheska-iz-sibirskoj-berezy-c-ruchkoj-krupnyj-shag-185kh4sm.html</v>
      </c>
      <c r="K3100" s="5"/>
    </row>
    <row r="3101" spans="1:11" x14ac:dyDescent="0.25">
      <c r="A3101" s="10">
        <v>3363</v>
      </c>
      <c r="B3101" s="5" t="s">
        <v>6059</v>
      </c>
      <c r="C3101" s="5" t="s">
        <v>5402</v>
      </c>
      <c r="D3101" s="5" t="str">
        <f>HYPERLINK(I3101, C3101)</f>
        <v>Сибирь РД 3101 Расческа деревянная с ручкой мелкий зуб 5 х43 х 197мм</v>
      </c>
      <c r="E3101" s="5" t="s">
        <v>3403</v>
      </c>
      <c r="F3101" s="11" t="s">
        <v>6222</v>
      </c>
      <c r="G3101" s="6">
        <v>4130</v>
      </c>
      <c r="H3101" t="s">
        <v>5403</v>
      </c>
      <c r="I3101" t="str">
        <f>CONCATENATE("http://opt.sauna-shops.ru/565-16-rascheski/",A3101,"-",H3101,".html")</f>
        <v>http://opt.sauna-shops.ru/565-16-rascheski/3363-rascheska-iz-sibirskoj-berezy-c-ruchkoj-melkij-shag-185kh4sm.html</v>
      </c>
      <c r="J3101" s="2" t="str">
        <f t="shared" si="75"/>
        <v>http://opt.sauna-shops.ru/565-16-rascheski/3363-rascheska-iz-sibirskoj-berezy-c-ruchkoj-melkij-shag-185kh4sm.html</v>
      </c>
      <c r="K3101" s="5"/>
    </row>
    <row r="3102" spans="1:11" x14ac:dyDescent="0.25">
      <c r="A3102" s="10">
        <v>3364</v>
      </c>
      <c r="B3102" s="5" t="s">
        <v>6058</v>
      </c>
      <c r="C3102" s="5" t="s">
        <v>5404</v>
      </c>
      <c r="D3102" s="5" t="str">
        <f>HYPERLINK(I3102, C3102)</f>
        <v>Сибирь РД 2301 Гребень деревянный большой комби 5х43х197мм</v>
      </c>
      <c r="E3102" s="5" t="s">
        <v>3403</v>
      </c>
      <c r="F3102" s="11" t="s">
        <v>6205</v>
      </c>
      <c r="G3102" s="6">
        <v>4131</v>
      </c>
      <c r="H3102" t="s">
        <v>5405</v>
      </c>
      <c r="I3102" t="str">
        <f>CONCATENATE("http://opt.sauna-shops.ru/565-16-rascheski/",A3102,"-",H3102,".html")</f>
        <v>http://opt.sauna-shops.ru/565-16-rascheski/3364-rascheska-kombi-195kh4sm-.html</v>
      </c>
      <c r="J3102" s="2" t="str">
        <f t="shared" si="75"/>
        <v>http://opt.sauna-shops.ru/565-16-rascheski/3364-rascheska-kombi-195kh4sm-.html</v>
      </c>
      <c r="K3102" s="5"/>
    </row>
    <row r="3103" spans="1:11" x14ac:dyDescent="0.25">
      <c r="A3103" s="10">
        <v>3370</v>
      </c>
      <c r="B3103" s="5" t="s">
        <v>6058</v>
      </c>
      <c r="C3103" s="5" t="s">
        <v>5416</v>
      </c>
      <c r="D3103" s="5" t="str">
        <f>HYPERLINK(I3103, C3103)</f>
        <v>Сибирь РД 3201 Расческа деревянная с ручкой мелкий зуб 5 х 43 х 197 мм</v>
      </c>
      <c r="E3103" s="5" t="s">
        <v>3403</v>
      </c>
      <c r="F3103" s="11" t="s">
        <v>6205</v>
      </c>
      <c r="G3103" s="6">
        <v>4137</v>
      </c>
      <c r="H3103" t="s">
        <v>5417</v>
      </c>
      <c r="I3103" t="str">
        <f>CONCATENATE("http://opt.sauna-shops.ru/565-16-rascheski/",A3103,"-",H3103,".html")</f>
        <v>http://opt.sauna-shops.ru/565-16-rascheski/3370-sibir-rd-3201-rascheska-derevyannaya-s-ruchkoj-melkij-zub-5-kh-43-kh-197-mm.html</v>
      </c>
      <c r="J3103" s="2" t="str">
        <f t="shared" si="75"/>
        <v>http://opt.sauna-shops.ru/565-16-rascheski/3370-sibir-rd-3201-rascheska-derevyannaya-s-ruchkoj-melkij-zub-5-kh-43-kh-197-mm.html</v>
      </c>
      <c r="K3103" s="5"/>
    </row>
    <row r="3104" spans="1:11" x14ac:dyDescent="0.25">
      <c r="A3104" s="10">
        <v>3371</v>
      </c>
      <c r="B3104" s="5" t="s">
        <v>6058</v>
      </c>
      <c r="C3104" s="5" t="s">
        <v>5418</v>
      </c>
      <c r="D3104" s="5" t="str">
        <f>HYPERLINK(I3104, C3104)</f>
        <v>Сибирь РД 4102  Расческа деревянная с уголком 5 х 36 х 157 мм</v>
      </c>
      <c r="E3104" s="5" t="s">
        <v>3403</v>
      </c>
      <c r="F3104" s="11" t="s">
        <v>6207</v>
      </c>
      <c r="G3104" s="6">
        <v>4138</v>
      </c>
      <c r="H3104" t="s">
        <v>5419</v>
      </c>
      <c r="I3104" t="str">
        <f>CONCATENATE("http://opt.sauna-shops.ru/565-16-rascheski/",A3104,"-",H3104,".html")</f>
        <v>http://opt.sauna-shops.ru/565-16-rascheski/3371-sibir-rd-4102-rascheska-derevyannaya-s-ugolkom-5-kh-36-kh-157-mm.html</v>
      </c>
      <c r="J3104" s="2" t="str">
        <f t="shared" si="75"/>
        <v>http://opt.sauna-shops.ru/565-16-rascheski/3371-sibir-rd-4102-rascheska-derevyannaya-s-ugolkom-5-kh-36-kh-157-mm.html</v>
      </c>
      <c r="K3104" s="5"/>
    </row>
    <row r="3105" spans="1:11" x14ac:dyDescent="0.25">
      <c r="A3105" s="10">
        <v>3372</v>
      </c>
      <c r="B3105" s="5" t="s">
        <v>6058</v>
      </c>
      <c r="C3105" s="5" t="s">
        <v>5420</v>
      </c>
      <c r="D3105" s="5" t="str">
        <f>HYPERLINK(I3105, C3105)</f>
        <v>Сибирь РД 5101 Гребень массажный деревянный 9 х 55 х 135мм</v>
      </c>
      <c r="E3105" s="5" t="s">
        <v>3403</v>
      </c>
      <c r="F3105" s="11" t="s">
        <v>6207</v>
      </c>
      <c r="G3105" s="6">
        <v>4139</v>
      </c>
      <c r="H3105" t="s">
        <v>5421</v>
      </c>
      <c r="I3105" t="str">
        <f>CONCATENATE("http://opt.sauna-shops.ru/565-16-rascheski/",A3105,"-",H3105,".html")</f>
        <v>http://opt.sauna-shops.ru/565-16-rascheski/3372-sibir-rd-5101-greben-massazhnyj-derevyannyj-9-kh-55-kh-135mm.html</v>
      </c>
      <c r="J3105" s="2" t="str">
        <f t="shared" si="75"/>
        <v>http://opt.sauna-shops.ru/565-16-rascheski/3372-sibir-rd-5101-greben-massazhnyj-derevyannyj-9-kh-55-kh-135mm.html</v>
      </c>
      <c r="K3105" s="5"/>
    </row>
    <row r="3106" spans="1:11" x14ac:dyDescent="0.25">
      <c r="A3106" s="10">
        <v>2808</v>
      </c>
      <c r="B3106" s="5" t="s">
        <v>6058</v>
      </c>
      <c r="C3106" s="5" t="s">
        <v>4295</v>
      </c>
      <c r="D3106" s="5" t="str">
        <f>HYPERLINK(I3106, C3106)</f>
        <v>AUT extra защита от комаров, слепней, клещей, мошек (до 6 часов)</v>
      </c>
      <c r="E3106" s="5" t="s">
        <v>4296</v>
      </c>
      <c r="F3106" s="11" t="s">
        <v>6097</v>
      </c>
      <c r="G3106" s="6">
        <v>3170</v>
      </c>
      <c r="H3106" t="s">
        <v>4297</v>
      </c>
      <c r="I3106" t="str">
        <f>CONCATENATE("http://opt.sauna-shops.ru/566-17-zasshita-ot-nasekomykh/",A3106,"-",H3106,".html")</f>
        <v>http://opt.sauna-shops.ru/566-17-zasshita-ot-nasekomykh/2808-aut-extra-zashhita-ot-komarov-slepnej-kleshhej-moshek-do-6-chasov.html</v>
      </c>
      <c r="J3106" s="2" t="str">
        <f t="shared" si="75"/>
        <v>http://opt.sauna-shops.ru/566-17-zasshita-ot-nasekomykh/2808-aut-extra-zashhita-ot-komarov-slepnej-kleshhej-moshek-do-6-chasov.html</v>
      </c>
      <c r="K3106" s="5"/>
    </row>
    <row r="3107" spans="1:11" x14ac:dyDescent="0.25">
      <c r="A3107" s="10">
        <v>2809</v>
      </c>
      <c r="B3107" s="5" t="s">
        <v>6058</v>
      </c>
      <c r="C3107" s="5" t="s">
        <v>4298</v>
      </c>
      <c r="D3107" s="5" t="str">
        <f>HYPERLINK(I3107, C3107)</f>
        <v>AUT антикомариная пластина (без запаха) защита для всей семьи (зеленая)</v>
      </c>
      <c r="E3107" s="5" t="s">
        <v>4296</v>
      </c>
      <c r="F3107" s="11" t="s">
        <v>6214</v>
      </c>
      <c r="G3107" s="6">
        <v>3171</v>
      </c>
      <c r="H3107" t="s">
        <v>4299</v>
      </c>
      <c r="I3107" t="str">
        <f>CONCATENATE("http://opt.sauna-shops.ru/566-17-zasshita-ot-nasekomykh/",A3107,"-",H3107,".html")</f>
        <v>http://opt.sauna-shops.ru/566-17-zasshita-ot-nasekomykh/2809-aut-antikomarinaya-plastina-bez-zapakha-zashhita-dlya-vsej-semi-zelenaya.html</v>
      </c>
      <c r="J3107" s="2" t="str">
        <f t="shared" si="75"/>
        <v>http://opt.sauna-shops.ru/566-17-zasshita-ot-nasekomykh/2809-aut-antikomarinaya-plastina-bez-zapakha-zashhita-dlya-vsej-semi-zelenaya.html</v>
      </c>
      <c r="K3107" s="5"/>
    </row>
    <row r="3108" spans="1:11" x14ac:dyDescent="0.25">
      <c r="A3108" s="10">
        <v>2810</v>
      </c>
      <c r="B3108" s="5" t="s">
        <v>6058</v>
      </c>
      <c r="C3108" s="5" t="s">
        <v>4300</v>
      </c>
      <c r="D3108" s="5" t="str">
        <f>HYPERLINK(I3108, C3108)</f>
        <v>AUT Жидкость 30 мл. Надежная защита от комаров 45 ночей Без запаха для всей семьи (зеленая)</v>
      </c>
      <c r="E3108" s="5" t="s">
        <v>4296</v>
      </c>
      <c r="F3108" s="11" t="s">
        <v>6097</v>
      </c>
      <c r="G3108" s="6">
        <v>3172</v>
      </c>
      <c r="H3108" t="s">
        <v>4301</v>
      </c>
      <c r="I3108" t="str">
        <f>CONCATENATE("http://opt.sauna-shops.ru/566-17-zasshita-ot-nasekomykh/",A3108,"-",H3108,".html")</f>
        <v>http://opt.sauna-shops.ru/566-17-zasshita-ot-nasekomykh/2810-aut-zhidkost-30-ml-nadezhnaya-zashhita-ot-komarov-45-nochej-bez-zapakha-dlya-vsej-semi-zelenaya.html</v>
      </c>
      <c r="J3108" s="2" t="str">
        <f t="shared" si="75"/>
        <v>http://opt.sauna-shops.ru/566-17-zasshita-ot-nasekomykh/2810-aut-zhidkost-30-ml-nadezhnaya-zashhita-ot-komarov-45-nochej-bez-zapakha-dlya-vsej-semi-zelenaya.html</v>
      </c>
      <c r="K3108" s="5"/>
    </row>
    <row r="3109" spans="1:11" x14ac:dyDescent="0.25">
      <c r="A3109" s="10">
        <v>2811</v>
      </c>
      <c r="B3109" s="5" t="s">
        <v>6058</v>
      </c>
      <c r="C3109" s="5" t="s">
        <v>4302</v>
      </c>
      <c r="D3109" s="5" t="str">
        <f>HYPERLINK(I3109, C3109)</f>
        <v>AUT жидкость 30 мл. надежная защита от мух, комаров и ос 45 дней без запаха (красная)</v>
      </c>
      <c r="E3109" s="5" t="s">
        <v>4296</v>
      </c>
      <c r="F3109" s="11" t="s">
        <v>6097</v>
      </c>
      <c r="G3109" s="6">
        <v>3174</v>
      </c>
      <c r="H3109" t="s">
        <v>4303</v>
      </c>
      <c r="I3109" t="str">
        <f>CONCATENATE("http://opt.sauna-shops.ru/566-17-zasshita-ot-nasekomykh/",A3109,"-",H3109,".html")</f>
        <v>http://opt.sauna-shops.ru/566-17-zasshita-ot-nasekomykh/2811-aut-zhidkost-30-ml-nadezhnaya-zashhita-ot-mukh-komarov-i-os-45-dnej-bez-zapakha-krasnaya.html</v>
      </c>
      <c r="J3109" s="2" t="str">
        <f t="shared" si="75"/>
        <v>http://opt.sauna-shops.ru/566-17-zasshita-ot-nasekomykh/2811-aut-zhidkost-30-ml-nadezhnaya-zashhita-ot-mukh-komarov-i-os-45-dnej-bez-zapakha-krasnaya.html</v>
      </c>
      <c r="K3109" s="5"/>
    </row>
    <row r="3110" spans="1:11" x14ac:dyDescent="0.25">
      <c r="A3110" s="10">
        <v>2812</v>
      </c>
      <c r="B3110" s="5" t="s">
        <v>6058</v>
      </c>
      <c r="C3110" s="5" t="s">
        <v>4304</v>
      </c>
      <c r="D3110" s="5" t="str">
        <f>HYPERLINK(I3110, C3110)</f>
        <v>AUT Надежная защита от комаров, слепней,клещей, мошек (до 4 часов)</v>
      </c>
      <c r="E3110" s="5" t="s">
        <v>4296</v>
      </c>
      <c r="F3110" s="11" t="s">
        <v>6097</v>
      </c>
      <c r="G3110" s="6">
        <v>3175</v>
      </c>
      <c r="H3110" t="s">
        <v>4305</v>
      </c>
      <c r="I3110" t="str">
        <f>CONCATENATE("http://opt.sauna-shops.ru/566-17-zasshita-ot-nasekomykh/",A3110,"-",H3110,".html")</f>
        <v>http://opt.sauna-shops.ru/566-17-zasshita-ot-nasekomykh/2812-aut-nadezhnaya-zashhita-ot-komarov-slepnejkleshhej-moshek-do-4-chasov.html</v>
      </c>
      <c r="J3110" s="2" t="str">
        <f t="shared" si="75"/>
        <v>http://opt.sauna-shops.ru/566-17-zasshita-ot-nasekomykh/2812-aut-nadezhnaya-zashhita-ot-komarov-slepnejkleshhej-moshek-do-4-chasov.html</v>
      </c>
      <c r="K3110" s="5"/>
    </row>
    <row r="3111" spans="1:11" x14ac:dyDescent="0.25">
      <c r="A3111" s="10">
        <v>2813</v>
      </c>
      <c r="B3111" s="5" t="s">
        <v>6058</v>
      </c>
      <c r="C3111" s="5" t="s">
        <v>4306</v>
      </c>
      <c r="D3111" s="5" t="str">
        <f>HYPERLINK(I3111, C3111)</f>
        <v>AUT пластины от мух и комаров и ос Защита для всей семьи</v>
      </c>
      <c r="E3111" s="5" t="s">
        <v>4296</v>
      </c>
      <c r="F3111" s="11" t="s">
        <v>6215</v>
      </c>
      <c r="G3111" s="6">
        <v>3176</v>
      </c>
      <c r="H3111" t="s">
        <v>4307</v>
      </c>
      <c r="I3111" t="str">
        <f>CONCATENATE("http://opt.sauna-shops.ru/566-17-zasshita-ot-nasekomykh/",A3111,"-",H3111,".html")</f>
        <v>http://opt.sauna-shops.ru/566-17-zasshita-ot-nasekomykh/2813-aut-plastiny-ot-mukh-i-komarov-i-os-zashhita-dlya-vsej-semi.html</v>
      </c>
      <c r="J3111" s="2" t="str">
        <f t="shared" si="75"/>
        <v>http://opt.sauna-shops.ru/566-17-zasshita-ot-nasekomykh/2813-aut-plastiny-ot-mukh-i-komarov-i-os-zashhita-dlya-vsej-semi.html</v>
      </c>
      <c r="K3111" s="5"/>
    </row>
    <row r="3112" spans="1:11" x14ac:dyDescent="0.25">
      <c r="A3112" s="10">
        <v>2814</v>
      </c>
      <c r="B3112" s="5" t="s">
        <v>6058</v>
      </c>
      <c r="C3112" s="5" t="s">
        <v>4308</v>
      </c>
      <c r="D3112" s="5" t="str">
        <f>HYPERLINK(I3112, C3112)</f>
        <v>AUT Спирали от комаров (10 штук) Защита от комаров до 100 часов</v>
      </c>
      <c r="E3112" s="5" t="s">
        <v>4296</v>
      </c>
      <c r="F3112" s="11" t="s">
        <v>6110</v>
      </c>
      <c r="G3112" s="6">
        <v>3177</v>
      </c>
      <c r="H3112" t="s">
        <v>4309</v>
      </c>
      <c r="I3112" t="str">
        <f>CONCATENATE("http://opt.sauna-shops.ru/566-17-zasshita-ot-nasekomykh/",A3112,"-",H3112,".html")</f>
        <v>http://opt.sauna-shops.ru/566-17-zasshita-ot-nasekomykh/2814-aut-spirali-ot-komarov-10-shtuk-zashhita-ot-komarov-do-100-chasov.html</v>
      </c>
      <c r="J3112" s="2" t="str">
        <f t="shared" si="75"/>
        <v>http://opt.sauna-shops.ru/566-17-zasshita-ot-nasekomykh/2814-aut-spirali-ot-komarov-10-shtuk-zashhita-ot-komarov-do-100-chasov.html</v>
      </c>
      <c r="K3112" s="5"/>
    </row>
    <row r="3113" spans="1:11" x14ac:dyDescent="0.25">
      <c r="A3113" s="10">
        <v>2815</v>
      </c>
      <c r="B3113" s="5" t="s">
        <v>6058</v>
      </c>
      <c r="C3113" s="5" t="s">
        <v>4310</v>
      </c>
      <c r="D3113" s="5" t="str">
        <f>HYPERLINK(I3113, C3113)</f>
        <v>GARDEX extreme спрей от клещей (для нанесения на одежду и снаряжение) 15 дней</v>
      </c>
      <c r="E3113" s="5" t="s">
        <v>4296</v>
      </c>
      <c r="F3113" s="11" t="s">
        <v>6069</v>
      </c>
      <c r="G3113" s="6">
        <v>3178</v>
      </c>
      <c r="H3113" t="s">
        <v>4311</v>
      </c>
      <c r="I3113" t="str">
        <f>CONCATENATE("http://opt.sauna-shops.ru/566-17-zasshita-ot-nasekomykh/",A3113,"-",H3113,".html")</f>
        <v>http://opt.sauna-shops.ru/566-17-zasshita-ot-nasekomykh/2815-gardex-extreme-sprej-ot-kleshhej-dlya-naneseniya-na-odezhdu-i-snaryazhenie-15-dnej.html</v>
      </c>
      <c r="J3113" s="2" t="str">
        <f t="shared" si="75"/>
        <v>http://opt.sauna-shops.ru/566-17-zasshita-ot-nasekomykh/2815-gardex-extreme-sprej-ot-kleshhej-dlya-naneseniya-na-odezhdu-i-snaryazhenie-15-dnej.html</v>
      </c>
      <c r="K3113" s="5"/>
    </row>
    <row r="3114" spans="1:11" x14ac:dyDescent="0.25">
      <c r="A3114" s="10">
        <v>2816</v>
      </c>
      <c r="B3114" s="5" t="s">
        <v>6058</v>
      </c>
      <c r="C3114" s="5" t="s">
        <v>4312</v>
      </c>
      <c r="D3114" s="5" t="str">
        <f>HYPERLINK(I3114, C3114)</f>
        <v>Gardex Аэрозоль-репеллент (от комаров) для нанесения на кожу и одежду 5 часов</v>
      </c>
      <c r="E3114" s="5" t="s">
        <v>4296</v>
      </c>
      <c r="F3114" s="11" t="s">
        <v>6075</v>
      </c>
      <c r="G3114" s="6">
        <v>3179</v>
      </c>
      <c r="H3114" t="s">
        <v>4313</v>
      </c>
      <c r="I3114" t="str">
        <f>CONCATENATE("http://opt.sauna-shops.ru/566-17-zasshita-ot-nasekomykh/",A3114,"-",H3114,".html")</f>
        <v>http://opt.sauna-shops.ru/566-17-zasshita-ot-nasekomykh/2816-gardex-aerozol-repellent-ot-komarov-dlya-naneseniya-na-kozhu-i-odezhdu-5-chasov.html</v>
      </c>
      <c r="J3114" s="2" t="str">
        <f t="shared" si="75"/>
        <v>http://opt.sauna-shops.ru/566-17-zasshita-ot-nasekomykh/2816-gardex-aerozol-repellent-ot-komarov-dlya-naneseniya-na-kozhu-i-odezhdu-5-chasov.html</v>
      </c>
      <c r="K3114" s="5"/>
    </row>
    <row r="3115" spans="1:11" x14ac:dyDescent="0.25">
      <c r="A3115" s="10">
        <v>2817</v>
      </c>
      <c r="B3115" s="5" t="s">
        <v>6058</v>
      </c>
      <c r="C3115" s="5" t="s">
        <v>4314</v>
      </c>
      <c r="D3115" s="5" t="str">
        <f>HYPERLINK(I3115, C3115)</f>
        <v>KILLER дихлофос №1 защита от комаров 150 мл. средство инсектицидное</v>
      </c>
      <c r="E3115" s="5" t="s">
        <v>4296</v>
      </c>
      <c r="F3115" s="11" t="s">
        <v>6097</v>
      </c>
      <c r="G3115" s="6">
        <v>3180</v>
      </c>
      <c r="H3115" t="s">
        <v>4315</v>
      </c>
      <c r="I3115" t="str">
        <f>CONCATENATE("http://opt.sauna-shops.ru/566-17-zasshita-ot-nasekomykh/",A3115,"-",H3115,".html")</f>
        <v>http://opt.sauna-shops.ru/566-17-zasshita-ot-nasekomykh/2817-killer-dikhlofos-1-zashhita-ot-komarov-150-ml-sredstvo-insekticidnoe.html</v>
      </c>
      <c r="J3115" s="2" t="str">
        <f t="shared" si="75"/>
        <v>http://opt.sauna-shops.ru/566-17-zasshita-ot-nasekomykh/2817-killer-dikhlofos-1-zashhita-ot-komarov-150-ml-sredstvo-insekticidnoe.html</v>
      </c>
      <c r="K3115" s="5"/>
    </row>
    <row r="3116" spans="1:11" x14ac:dyDescent="0.25">
      <c r="A3116" s="10">
        <v>2818</v>
      </c>
      <c r="B3116" s="5" t="s">
        <v>6058</v>
      </c>
      <c r="C3116" s="5" t="s">
        <v>4316</v>
      </c>
      <c r="D3116" s="5" t="str">
        <f>HYPERLINK(I3116, C3116)</f>
        <v>KILLER защита от комаров флакон дополнительный с жидкостью от комаров к электрофумигатору (45 ночей без комаров) без запаха</v>
      </c>
      <c r="E3116" s="5" t="s">
        <v>4296</v>
      </c>
      <c r="F3116" s="11" t="s">
        <v>6250</v>
      </c>
      <c r="G3116" s="6">
        <v>3377</v>
      </c>
      <c r="H3116" t="s">
        <v>4317</v>
      </c>
      <c r="I3116" t="str">
        <f>CONCATENATE("http://opt.sauna-shops.ru/566-17-zasshita-ot-nasekomykh/",A3116,"-",H3116,".html")</f>
        <v>http://opt.sauna-shops.ru/566-17-zasshita-ot-nasekomykh/2818-killer-zashhita-ot-komarov-flakon-dopolnitelnyj-s-zhidkostyu-ot-komarov-k-elektrofumigatoru-45-nochej-bez-komarov-bez-zapakha.html</v>
      </c>
      <c r="J3116" s="2" t="str">
        <f t="shared" si="75"/>
        <v>http://opt.sauna-shops.ru/566-17-zasshita-ot-nasekomykh/2818-killer-zashhita-ot-komarov-flakon-dopolnitelnyj-s-zhidkostyu-ot-komarov-k-elektrofumigatoru-45-nochej-bez-komarov-bez-zapakha.html</v>
      </c>
      <c r="K3116" s="5"/>
    </row>
    <row r="3117" spans="1:11" x14ac:dyDescent="0.25">
      <c r="A3117" s="10">
        <v>2819</v>
      </c>
      <c r="B3117" s="5" t="s">
        <v>6058</v>
      </c>
      <c r="C3117" s="5" t="s">
        <v>4318</v>
      </c>
      <c r="D3117" s="5" t="str">
        <f>HYPERLINK(I3117, C3117)</f>
        <v>KILLER защита от комаров флакон дополнительный с жидкостью от комаров к электрофумигатору без запаха (45 ночей без комаров)</v>
      </c>
      <c r="E3117" s="5" t="s">
        <v>4296</v>
      </c>
      <c r="F3117" s="11" t="s">
        <v>6250</v>
      </c>
      <c r="G3117" s="6">
        <v>3182</v>
      </c>
      <c r="H3117" t="s">
        <v>4319</v>
      </c>
      <c r="I3117" t="str">
        <f>CONCATENATE("http://opt.sauna-shops.ru/566-17-zasshita-ot-nasekomykh/",A3117,"-",H3117,".html")</f>
        <v>http://opt.sauna-shops.ru/566-17-zasshita-ot-nasekomykh/2819-killer-zashhita-ot-komarov-flakon-dopolnitelnyj-s-zhidkostyu-ot-komarov-k-elektrofumigatoru-bez-zapakha-45-nochej-bez-komarov.html</v>
      </c>
      <c r="J3117" s="2" t="str">
        <f t="shared" si="75"/>
        <v>http://opt.sauna-shops.ru/566-17-zasshita-ot-nasekomykh/2819-killer-zashhita-ot-komarov-flakon-dopolnitelnyj-s-zhidkostyu-ot-komarov-k-elektrofumigatoru-bez-zapakha-45-nochej-bez-komarov.html</v>
      </c>
      <c r="K3117" s="5"/>
    </row>
    <row r="3118" spans="1:11" x14ac:dyDescent="0.25">
      <c r="A3118" s="10">
        <v>2820</v>
      </c>
      <c r="B3118" s="5" t="s">
        <v>6058</v>
      </c>
      <c r="C3118" s="5" t="s">
        <v>4320</v>
      </c>
      <c r="D3118" s="5" t="str">
        <f>HYPERLINK(I3118, C3118)</f>
        <v>KILLER крем-гель от комаров, слепней и мошек 4 в 1 Защита до 3 часов (не вызывает аллергии подходит для всей семьи)</v>
      </c>
      <c r="E3118" s="5" t="s">
        <v>4296</v>
      </c>
      <c r="F3118" s="11" t="s">
        <v>6250</v>
      </c>
      <c r="G3118" s="6">
        <v>3185</v>
      </c>
      <c r="H3118" t="s">
        <v>4321</v>
      </c>
      <c r="I3118" t="str">
        <f>CONCATENATE("http://opt.sauna-shops.ru/566-17-zasshita-ot-nasekomykh/",A3118,"-",H3118,".html")</f>
        <v>http://opt.sauna-shops.ru/566-17-zasshita-ot-nasekomykh/2820-killer-krem-gel-ot-komarov-slepnej-i-moshek-4-v-1-zashhita-do-3-chasov-ne-vyzyvaet-allergii-podkhodit-dlya-vsej-semi.html</v>
      </c>
      <c r="J3118" s="2" t="str">
        <f t="shared" si="75"/>
        <v>http://opt.sauna-shops.ru/566-17-zasshita-ot-nasekomykh/2820-killer-krem-gel-ot-komarov-slepnej-i-moshek-4-v-1-zashhita-do-3-chasov-ne-vyzyvaet-allergii-podkhodit-dlya-vsej-semi.html</v>
      </c>
      <c r="K3118" s="5"/>
    </row>
    <row r="3119" spans="1:11" x14ac:dyDescent="0.25">
      <c r="A3119" s="10">
        <v>2821</v>
      </c>
      <c r="B3119" s="5" t="s">
        <v>6058</v>
      </c>
      <c r="C3119" s="5" t="s">
        <v>4322</v>
      </c>
      <c r="D3119" s="5" t="str">
        <f>HYPERLINK(I3119, C3119)</f>
        <v>KILLER пластины от комаров без запаха (зеленые)</v>
      </c>
      <c r="E3119" s="5" t="s">
        <v>4296</v>
      </c>
      <c r="F3119" s="11" t="s">
        <v>6214</v>
      </c>
      <c r="G3119" s="6">
        <v>3186</v>
      </c>
      <c r="H3119" t="s">
        <v>4323</v>
      </c>
      <c r="I3119" t="str">
        <f>CONCATENATE("http://opt.sauna-shops.ru/566-17-zasshita-ot-nasekomykh/",A3119,"-",H3119,".html")</f>
        <v>http://opt.sauna-shops.ru/566-17-zasshita-ot-nasekomykh/2821-killer-plastiny-ot-komarov-bez-zapakha-zelenye.html</v>
      </c>
      <c r="J3119" s="2" t="str">
        <f t="shared" si="75"/>
        <v>http://opt.sauna-shops.ru/566-17-zasshita-ot-nasekomykh/2821-killer-plastiny-ot-komarov-bez-zapakha-zelenye.html</v>
      </c>
      <c r="K3119" s="5"/>
    </row>
    <row r="3120" spans="1:11" x14ac:dyDescent="0.25">
      <c r="A3120" s="10">
        <v>2822</v>
      </c>
      <c r="B3120" s="5" t="s">
        <v>6058</v>
      </c>
      <c r="C3120" s="5" t="s">
        <v>4324</v>
      </c>
      <c r="D3120" s="5" t="str">
        <f>HYPERLINK(I3120, C3120)</f>
        <v>KILLER пластины от мух и комаров без запаха  (красный)</v>
      </c>
      <c r="E3120" s="5" t="s">
        <v>4296</v>
      </c>
      <c r="F3120" s="11" t="s">
        <v>6206</v>
      </c>
      <c r="G3120" s="6">
        <v>3187</v>
      </c>
      <c r="H3120" t="s">
        <v>4325</v>
      </c>
      <c r="I3120" t="str">
        <f>CONCATENATE("http://opt.sauna-shops.ru/566-17-zasshita-ot-nasekomykh/",A3120,"-",H3120,".html")</f>
        <v>http://opt.sauna-shops.ru/566-17-zasshita-ot-nasekomykh/2822-killer-plastiny-ot-mukh-i-komarov-bez-zapakha-krasnyj.html</v>
      </c>
      <c r="J3120" s="2" t="str">
        <f t="shared" si="75"/>
        <v>http://opt.sauna-shops.ru/566-17-zasshita-ot-nasekomykh/2822-killer-plastiny-ot-mukh-i-komarov-bez-zapakha-krasnyj.html</v>
      </c>
      <c r="K3120" s="5"/>
    </row>
    <row r="3121" spans="1:11" x14ac:dyDescent="0.25">
      <c r="A3121" s="10">
        <v>2823</v>
      </c>
      <c r="B3121" s="5" t="s">
        <v>6058</v>
      </c>
      <c r="C3121" s="5" t="s">
        <v>4326</v>
      </c>
      <c r="D3121" s="5" t="str">
        <f>HYPERLINK(I3121, C3121)</f>
        <v>KILLER спирали антикомариные (10 штук) средство инсектицидное фумигирующее</v>
      </c>
      <c r="E3121" s="5" t="s">
        <v>4296</v>
      </c>
      <c r="F3121" s="11" t="s">
        <v>6192</v>
      </c>
      <c r="G3121" s="6">
        <v>3188</v>
      </c>
      <c r="H3121" t="s">
        <v>4327</v>
      </c>
      <c r="I3121" t="str">
        <f>CONCATENATE("http://opt.sauna-shops.ru/566-17-zasshita-ot-nasekomykh/",A3121,"-",H3121,".html")</f>
        <v>http://opt.sauna-shops.ru/566-17-zasshita-ot-nasekomykh/2823-killer-spirali-antikomarinye-10-shtuk-sredstvo-insekticidnoe-fumigiruyushhee.html</v>
      </c>
      <c r="J3121" s="2" t="str">
        <f t="shared" si="75"/>
        <v>http://opt.sauna-shops.ru/566-17-zasshita-ot-nasekomykh/2823-killer-spirali-antikomarinye-10-shtuk-sredstvo-insekticidnoe-fumigiruyushhee.html</v>
      </c>
      <c r="K3121" s="5"/>
    </row>
    <row r="3122" spans="1:11" x14ac:dyDescent="0.25">
      <c r="A3122" s="10">
        <v>2824</v>
      </c>
      <c r="B3122" s="5" t="s">
        <v>6058</v>
      </c>
      <c r="C3122" s="5" t="s">
        <v>4328</v>
      </c>
      <c r="D3122" s="5" t="str">
        <f>HYPERLINK(I3122, C3122)</f>
        <v>KINKILA аэрозоль 145 мл  От комаров, клещей, слепней и мошек защита для всей семьи более 4 часов 4 в 1</v>
      </c>
      <c r="E3122" s="5" t="s">
        <v>4296</v>
      </c>
      <c r="F3122" s="11" t="s">
        <v>6096</v>
      </c>
      <c r="G3122" s="6">
        <v>3189</v>
      </c>
      <c r="H3122" t="s">
        <v>4329</v>
      </c>
      <c r="I3122" t="str">
        <f>CONCATENATE("http://opt.sauna-shops.ru/566-17-zasshita-ot-nasekomykh/",A3122,"-",H3122,".html")</f>
        <v>http://opt.sauna-shops.ru/566-17-zasshita-ot-nasekomykh/2824-kinkila-aerozol-145-ml-ot-komarov-kleshhej-slepnej-i-moshek-zashhita-dlya-vsej-semi-bolee-4-chasov-4-v-1.html</v>
      </c>
      <c r="J3122" s="2" t="str">
        <f t="shared" si="75"/>
        <v>http://opt.sauna-shops.ru/566-17-zasshita-ot-nasekomykh/2824-kinkila-aerozol-145-ml-ot-komarov-kleshhej-slepnej-i-moshek-zashhita-dlya-vsej-semi-bolee-4-chasov-4-v-1.html</v>
      </c>
      <c r="K3122" s="5"/>
    </row>
    <row r="3123" spans="1:11" x14ac:dyDescent="0.25">
      <c r="A3123" s="10">
        <v>2825</v>
      </c>
      <c r="B3123" s="5" t="s">
        <v>6058</v>
      </c>
      <c r="C3123" s="5" t="s">
        <v>4330</v>
      </c>
      <c r="D3123" s="5" t="str">
        <f>HYPERLINK(I3123, C3123)</f>
        <v>KINKILA лосьон от комаров, слепней и мошек 50 мл. защита до 4 часов</v>
      </c>
      <c r="E3123" s="5" t="s">
        <v>4296</v>
      </c>
      <c r="F3123" s="11" t="s">
        <v>6093</v>
      </c>
      <c r="G3123" s="6">
        <v>3190</v>
      </c>
      <c r="H3123" t="s">
        <v>4331</v>
      </c>
      <c r="I3123" t="str">
        <f>CONCATENATE("http://opt.sauna-shops.ru/566-17-zasshita-ot-nasekomykh/",A3123,"-",H3123,".html")</f>
        <v>http://opt.sauna-shops.ru/566-17-zasshita-ot-nasekomykh/2825-kinkila-loson-ot-komarov-slepnej-i-moshek-50-ml-zashhita-do-4-chasov.html</v>
      </c>
      <c r="J3123" s="2" t="str">
        <f t="shared" si="75"/>
        <v>http://opt.sauna-shops.ru/566-17-zasshita-ot-nasekomykh/2825-kinkila-loson-ot-komarov-slepnej-i-moshek-50-ml-zashhita-do-4-chasov.html</v>
      </c>
      <c r="K3123" s="5"/>
    </row>
    <row r="3124" spans="1:11" x14ac:dyDescent="0.25">
      <c r="A3124" s="10">
        <v>2826</v>
      </c>
      <c r="B3124" s="5" t="s">
        <v>6058</v>
      </c>
      <c r="C3124" s="5" t="s">
        <v>4332</v>
      </c>
      <c r="D3124" s="5" t="str">
        <f>HYPERLINK(I3124, C3124)</f>
        <v>KINKILA Спирали от комаров защита 120 часов</v>
      </c>
      <c r="E3124" s="5" t="s">
        <v>4296</v>
      </c>
      <c r="F3124" s="11" t="s">
        <v>6110</v>
      </c>
      <c r="G3124" s="6">
        <v>3191</v>
      </c>
      <c r="H3124" t="s">
        <v>4333</v>
      </c>
      <c r="I3124" t="str">
        <f>CONCATENATE("http://opt.sauna-shops.ru/566-17-zasshita-ot-nasekomykh/",A3124,"-",H3124,".html")</f>
        <v>http://opt.sauna-shops.ru/566-17-zasshita-ot-nasekomykh/2826-kinkila-spirali-ot-komarov-zashhita-120-chasov.html</v>
      </c>
      <c r="J3124" s="2" t="str">
        <f t="shared" si="75"/>
        <v>http://opt.sauna-shops.ru/566-17-zasshita-ot-nasekomykh/2826-kinkila-spirali-ot-komarov-zashhita-120-chasov.html</v>
      </c>
      <c r="K3124" s="5"/>
    </row>
    <row r="3125" spans="1:11" x14ac:dyDescent="0.25">
      <c r="A3125" s="10">
        <v>2827</v>
      </c>
      <c r="B3125" s="5" t="s">
        <v>6058</v>
      </c>
      <c r="C3125" s="5" t="s">
        <v>4334</v>
      </c>
      <c r="D3125" s="5" t="str">
        <f>HYPERLINK(I3125, C3125)</f>
        <v>KINKILA Универсальная защита от комаров 30 ночей без запаха</v>
      </c>
      <c r="E3125" s="5" t="s">
        <v>4296</v>
      </c>
      <c r="F3125" s="11" t="s">
        <v>6083</v>
      </c>
      <c r="G3125" s="6">
        <v>3192</v>
      </c>
      <c r="H3125" t="s">
        <v>4335</v>
      </c>
      <c r="I3125" t="str">
        <f>CONCATENATE("http://opt.sauna-shops.ru/566-17-zasshita-ot-nasekomykh/",A3125,"-",H3125,".html")</f>
        <v>http://opt.sauna-shops.ru/566-17-zasshita-ot-nasekomykh/2827-kinkila-universalnaya-zashhita-ot-komarov-30-nochej-bez-zapakha.html</v>
      </c>
      <c r="J3125" s="2" t="str">
        <f t="shared" si="75"/>
        <v>http://opt.sauna-shops.ru/566-17-zasshita-ot-nasekomykh/2827-kinkila-universalnaya-zashhita-ot-komarov-30-nochej-bez-zapakha.html</v>
      </c>
      <c r="K3125" s="5"/>
    </row>
    <row r="3126" spans="1:11" x14ac:dyDescent="0.25">
      <c r="A3126" s="10">
        <v>2828</v>
      </c>
      <c r="B3126" s="5" t="s">
        <v>6058</v>
      </c>
      <c r="C3126" s="5" t="s">
        <v>4336</v>
      </c>
      <c r="D3126" s="5" t="str">
        <f>HYPERLINK(I3126, C3126)</f>
        <v>OFF MOSQUITOS Защита от комаров, клещей,слепней, мошек (до 8 часов)</v>
      </c>
      <c r="E3126" s="5" t="s">
        <v>4296</v>
      </c>
      <c r="F3126" s="11" t="s">
        <v>6160</v>
      </c>
      <c r="G3126" s="6">
        <v>3193</v>
      </c>
      <c r="H3126" t="s">
        <v>4337</v>
      </c>
      <c r="I3126" t="str">
        <f>CONCATENATE("http://opt.sauna-shops.ru/566-17-zasshita-ot-nasekomykh/",A3126,"-",H3126,".html")</f>
        <v>http://opt.sauna-shops.ru/566-17-zasshita-ot-nasekomykh/2828-off-mosquitos-zashhita-ot-komarov-kleshhejslepnej-moshek-do-8-chasov.html</v>
      </c>
      <c r="J3126" s="2" t="str">
        <f t="shared" si="75"/>
        <v>http://opt.sauna-shops.ru/566-17-zasshita-ot-nasekomykh/2828-off-mosquitos-zashhita-ot-komarov-kleshhejslepnej-moshek-do-8-chasov.html</v>
      </c>
      <c r="K3126" s="5"/>
    </row>
    <row r="3127" spans="1:11" x14ac:dyDescent="0.25">
      <c r="A3127" s="10">
        <v>2829</v>
      </c>
      <c r="B3127" s="5" t="s">
        <v>6058</v>
      </c>
      <c r="C3127" s="5" t="s">
        <v>4338</v>
      </c>
      <c r="D3127" s="5" t="str">
        <f>HYPERLINK(I3127, C3127)</f>
        <v>Аэрозоль-реппелент от мошек (для нанесения на кожу и одежду)</v>
      </c>
      <c r="E3127" s="5" t="s">
        <v>4296</v>
      </c>
      <c r="F3127" s="11" t="s">
        <v>6075</v>
      </c>
      <c r="G3127" s="6">
        <v>3194</v>
      </c>
      <c r="H3127" t="s">
        <v>4339</v>
      </c>
      <c r="I3127" t="str">
        <f>CONCATENATE("http://opt.sauna-shops.ru/566-17-zasshita-ot-nasekomykh/",A3127,"-",H3127,".html")</f>
        <v>http://opt.sauna-shops.ru/566-17-zasshita-ot-nasekomykh/2829-aerozol-reppelent-ot-moshek-dlya-naneseniya-na-kozhu-i-odezhdu.html</v>
      </c>
      <c r="J3127" s="2" t="str">
        <f t="shared" si="75"/>
        <v>http://opt.sauna-shops.ru/566-17-zasshita-ot-nasekomykh/2829-aerozol-reppelent-ot-moshek-dlya-naneseniya-na-kozhu-i-odezhdu.html</v>
      </c>
      <c r="K3127" s="5"/>
    </row>
    <row r="3128" spans="1:11" x14ac:dyDescent="0.25">
      <c r="A3128" s="10">
        <v>2830</v>
      </c>
      <c r="B3128" s="5" t="s">
        <v>6058</v>
      </c>
      <c r="C3128" s="5" t="s">
        <v>4340</v>
      </c>
      <c r="D3128" s="5" t="str">
        <f>HYPERLINK(I3128, C3128)</f>
        <v>Браслет от комаров</v>
      </c>
      <c r="E3128" s="5" t="s">
        <v>4296</v>
      </c>
      <c r="F3128" s="11" t="s">
        <v>6192</v>
      </c>
      <c r="G3128" s="6">
        <v>3195</v>
      </c>
      <c r="H3128" t="s">
        <v>4341</v>
      </c>
      <c r="I3128" t="str">
        <f>CONCATENATE("http://opt.sauna-shops.ru/566-17-zasshita-ot-nasekomykh/",A3128,"-",H3128,".html")</f>
        <v>http://opt.sauna-shops.ru/566-17-zasshita-ot-nasekomykh/2830-braslet-ot-komarov.html</v>
      </c>
      <c r="J3128" s="2" t="str">
        <f t="shared" si="75"/>
        <v>http://opt.sauna-shops.ru/566-17-zasshita-ot-nasekomykh/2830-braslet-ot-komarov.html</v>
      </c>
      <c r="K3128" s="5"/>
    </row>
    <row r="3129" spans="1:11" x14ac:dyDescent="0.25">
      <c r="A3129" s="10">
        <v>2831</v>
      </c>
      <c r="B3129" s="5" t="s">
        <v>6058</v>
      </c>
      <c r="C3129" s="5" t="s">
        <v>4342</v>
      </c>
      <c r="D3129" s="5" t="str">
        <f>HYPERLINK(I3129, C3129)</f>
        <v>КИНКИЛА  пластины от комаров с запахом лимона</v>
      </c>
      <c r="E3129" s="5" t="s">
        <v>4296</v>
      </c>
      <c r="F3129" s="11" t="s">
        <v>6214</v>
      </c>
      <c r="G3129" s="6">
        <v>3196</v>
      </c>
      <c r="H3129" t="s">
        <v>4343</v>
      </c>
      <c r="I3129" t="str">
        <f>CONCATENATE("http://opt.sauna-shops.ru/566-17-zasshita-ot-nasekomykh/",A3129,"-",H3129,".html")</f>
        <v>http://opt.sauna-shops.ru/566-17-zasshita-ot-nasekomykh/2831-kinkila-plastiny-ot-komarov-s-zapakhom-limona.html</v>
      </c>
      <c r="J3129" s="2" t="str">
        <f t="shared" si="75"/>
        <v>http://opt.sauna-shops.ru/566-17-zasshita-ot-nasekomykh/2831-kinkila-plastiny-ot-komarov-s-zapakhom-limona.html</v>
      </c>
      <c r="K3129" s="5"/>
    </row>
    <row r="3130" spans="1:11" x14ac:dyDescent="0.25">
      <c r="A3130" s="10">
        <v>2832</v>
      </c>
      <c r="B3130" s="5" t="s">
        <v>6058</v>
      </c>
      <c r="C3130" s="5" t="s">
        <v>4344</v>
      </c>
      <c r="D3130" s="5" t="str">
        <f>HYPERLINK(I3130, C3130)</f>
        <v>Нагреватель для жидкости и пластин круглый</v>
      </c>
      <c r="E3130" s="5" t="s">
        <v>4296</v>
      </c>
      <c r="F3130" s="11" t="s">
        <v>6192</v>
      </c>
      <c r="G3130" s="6">
        <v>3197</v>
      </c>
      <c r="H3130" t="s">
        <v>4345</v>
      </c>
      <c r="I3130" t="str">
        <f>CONCATENATE("http://opt.sauna-shops.ru/566-17-zasshita-ot-nasekomykh/",A3130,"-",H3130,".html")</f>
        <v>http://opt.sauna-shops.ru/566-17-zasshita-ot-nasekomykh/2832-nagrevatel-dlya-zhidkosti-i-plastin-kruglyj.html</v>
      </c>
      <c r="J3130" s="2" t="str">
        <f t="shared" si="75"/>
        <v>http://opt.sauna-shops.ru/566-17-zasshita-ot-nasekomykh/2832-nagrevatel-dlya-zhidkosti-i-plastin-kruglyj.html</v>
      </c>
      <c r="K3130" s="5"/>
    </row>
    <row r="3131" spans="1:11" x14ac:dyDescent="0.25">
      <c r="A3131" s="10">
        <v>2833</v>
      </c>
      <c r="B3131" s="5" t="s">
        <v>6058</v>
      </c>
      <c r="C3131" s="5" t="s">
        <v>4346</v>
      </c>
      <c r="D3131" s="5" t="str">
        <f>HYPERLINK(I3131, C3131)</f>
        <v>Нагреватель для жидкости и пластин прямоугольный</v>
      </c>
      <c r="E3131" s="5" t="s">
        <v>4296</v>
      </c>
      <c r="F3131" s="11" t="s">
        <v>6182</v>
      </c>
      <c r="G3131" s="6">
        <v>3180</v>
      </c>
      <c r="H3131" t="s">
        <v>4347</v>
      </c>
      <c r="I3131" t="str">
        <f>CONCATENATE("http://opt.sauna-shops.ru/566-17-zasshita-ot-nasekomykh/",A3131,"-",H3131,".html")</f>
        <v>http://opt.sauna-shops.ru/566-17-zasshita-ot-nasekomykh/2833-nagrevatel-dlya-zhidkosti-i-plastin-pryamougolnyj.html</v>
      </c>
      <c r="J3131" s="2" t="str">
        <f t="shared" si="75"/>
        <v>http://opt.sauna-shops.ru/566-17-zasshita-ot-nasekomykh/2833-nagrevatel-dlya-zhidkosti-i-plastin-pryamougolnyj.html</v>
      </c>
      <c r="K3131" s="5"/>
    </row>
    <row r="3132" spans="1:11" x14ac:dyDescent="0.25">
      <c r="A3132" s="10">
        <v>2834</v>
      </c>
      <c r="B3132" s="5" t="s">
        <v>6058</v>
      </c>
      <c r="C3132" s="5" t="s">
        <v>4348</v>
      </c>
      <c r="D3132" s="5" t="str">
        <f>HYPERLINK(I3132, C3132)</f>
        <v>Рефтамид максимум 3в 1 (АНТИкомар АНТИклещ АНТИмошка)</v>
      </c>
      <c r="E3132" s="5" t="s">
        <v>4296</v>
      </c>
      <c r="F3132" s="11" t="s">
        <v>6098</v>
      </c>
      <c r="G3132" s="6">
        <v>3181</v>
      </c>
      <c r="H3132" t="s">
        <v>4349</v>
      </c>
      <c r="I3132" t="str">
        <f>CONCATENATE("http://opt.sauna-shops.ru/566-17-zasshita-ot-nasekomykh/",A3132,"-",H3132,".html")</f>
        <v>http://opt.sauna-shops.ru/566-17-zasshita-ot-nasekomykh/2834-reftamid-maksimum-3v-1-antikomar-antikleshh-antimoshka.html</v>
      </c>
      <c r="J3132" s="2" t="str">
        <f t="shared" si="75"/>
        <v>http://opt.sauna-shops.ru/566-17-zasshita-ot-nasekomykh/2834-reftamid-maksimum-3v-1-antikomar-antikleshh-antimoshka.html</v>
      </c>
      <c r="K3132" s="5"/>
    </row>
    <row r="3133" spans="1:11" x14ac:dyDescent="0.25">
      <c r="A3133" s="10">
        <v>2835</v>
      </c>
      <c r="B3133" s="5" t="s">
        <v>6058</v>
      </c>
      <c r="C3133" s="5" t="s">
        <v>4350</v>
      </c>
      <c r="D3133" s="5" t="str">
        <f>HYPERLINK(I3133, C3133)</f>
        <v>Фумигатор электрический с длинным проводом</v>
      </c>
      <c r="E3133" s="5" t="s">
        <v>4296</v>
      </c>
      <c r="F3133" s="11" t="s">
        <v>6110</v>
      </c>
      <c r="G3133" s="6">
        <v>3182</v>
      </c>
      <c r="H3133" t="s">
        <v>4351</v>
      </c>
      <c r="I3133" t="str">
        <f>CONCATENATE("http://opt.sauna-shops.ru/566-17-zasshita-ot-nasekomykh/",A3133,"-",H3133,".html")</f>
        <v>http://opt.sauna-shops.ru/566-17-zasshita-ot-nasekomykh/2835-fumigator-elektricheskij-s-dlinnym-provodom.html</v>
      </c>
      <c r="J3133" s="2" t="str">
        <f t="shared" si="75"/>
        <v>http://opt.sauna-shops.ru/566-17-zasshita-ot-nasekomykh/2835-fumigator-elektricheskij-s-dlinnym-provodom.html</v>
      </c>
      <c r="K3133" s="5"/>
    </row>
    <row r="3134" spans="1:11" x14ac:dyDescent="0.25">
      <c r="A3134" s="10">
        <v>2836</v>
      </c>
      <c r="B3134" s="5" t="s">
        <v>6058</v>
      </c>
      <c r="C3134" s="5" t="s">
        <v>4352</v>
      </c>
      <c r="D3134" s="5" t="str">
        <f>HYPERLINK(I3134, C3134)</f>
        <v>ФУМИТОКС липкая лента для улавливания мух 100 см с антрактантом</v>
      </c>
      <c r="E3134" s="5" t="s">
        <v>4296</v>
      </c>
      <c r="F3134" s="11" t="s">
        <v>6190</v>
      </c>
      <c r="G3134" s="6">
        <v>3183</v>
      </c>
      <c r="H3134" t="s">
        <v>4353</v>
      </c>
      <c r="I3134" t="str">
        <f>CONCATENATE("http://opt.sauna-shops.ru/566-17-zasshita-ot-nasekomykh/",A3134,"-",H3134,".html")</f>
        <v>http://opt.sauna-shops.ru/566-17-zasshita-ot-nasekomykh/2836-fumitoks-lipkaya-lenta-dlya-ulavlivaniya-mukh-100-sm-s-antraktantom.html</v>
      </c>
      <c r="J3134" s="2" t="str">
        <f t="shared" ref="J3134:J3162" si="76">HYPERLINK(I3134)</f>
        <v>http://opt.sauna-shops.ru/566-17-zasshita-ot-nasekomykh/2836-fumitoks-lipkaya-lenta-dlya-ulavlivaniya-mukh-100-sm-s-antraktantom.html</v>
      </c>
      <c r="K3134" s="5"/>
    </row>
    <row r="3135" spans="1:11" x14ac:dyDescent="0.25">
      <c r="A3135" s="10">
        <v>2837</v>
      </c>
      <c r="B3135" s="5" t="s">
        <v>6058</v>
      </c>
      <c r="C3135" s="5" t="s">
        <v>4354</v>
      </c>
      <c r="D3135" s="5" t="str">
        <f>HYPERLINK(I3135, C3135)</f>
        <v>Антимоскитная сетка для окон 150x70см</v>
      </c>
      <c r="E3135" s="5" t="s">
        <v>4296</v>
      </c>
      <c r="F3135" s="11" t="s">
        <v>6216</v>
      </c>
      <c r="G3135" s="6">
        <v>3313</v>
      </c>
      <c r="H3135" t="s">
        <v>4355</v>
      </c>
      <c r="I3135" t="str">
        <f>CONCATENATE("http://opt.sauna-shops.ru/566-17-zasshita-ot-nasekomykh/",A3135,"-",H3135,".html")</f>
        <v>http://opt.sauna-shops.ru/566-17-zasshita-ot-nasekomykh/2837-antimoskitnaya-setka-dlya-okon-150x70sm.html</v>
      </c>
      <c r="J3135" s="2" t="str">
        <f t="shared" si="76"/>
        <v>http://opt.sauna-shops.ru/566-17-zasshita-ot-nasekomykh/2837-antimoskitnaya-setka-dlya-okon-150x70sm.html</v>
      </c>
      <c r="K3135" s="5"/>
    </row>
    <row r="3136" spans="1:11" x14ac:dyDescent="0.25">
      <c r="A3136" s="10">
        <v>2838</v>
      </c>
      <c r="B3136" s="5" t="s">
        <v>6058</v>
      </c>
      <c r="C3136" s="5" t="s">
        <v>4356</v>
      </c>
      <c r="D3136" s="5" t="str">
        <f>HYPERLINK(I3136, C3136)</f>
        <v>Дверная антимоскитная сетка на магнитах</v>
      </c>
      <c r="E3136" s="5" t="s">
        <v>4296</v>
      </c>
      <c r="F3136" s="11" t="s">
        <v>6073</v>
      </c>
      <c r="G3136" s="6">
        <v>3315</v>
      </c>
      <c r="H3136" t="s">
        <v>4357</v>
      </c>
      <c r="I3136" t="str">
        <f>CONCATENATE("http://opt.sauna-shops.ru/566-17-zasshita-ot-nasekomykh/",A3136,"-",H3136,".html")</f>
        <v>http://opt.sauna-shops.ru/566-17-zasshita-ot-nasekomykh/2838-dvernaya-antimoskitnaya-setka-na-magnitakh.html</v>
      </c>
      <c r="J3136" s="2" t="str">
        <f t="shared" si="76"/>
        <v>http://opt.sauna-shops.ru/566-17-zasshita-ot-nasekomykh/2838-dvernaya-antimoskitnaya-setka-na-magnitakh.html</v>
      </c>
      <c r="K3136" s="5"/>
    </row>
    <row r="3137" spans="1:11" x14ac:dyDescent="0.25">
      <c r="A3137" s="10">
        <v>2839</v>
      </c>
      <c r="B3137" s="5" t="s">
        <v>6058</v>
      </c>
      <c r="C3137" s="5" t="s">
        <v>4358</v>
      </c>
      <c r="D3137" s="5" t="str">
        <f>HYPERLINK(I3137, C3137)</f>
        <v>Дверная антимоскитная сетка на магнитах (с рисунком)</v>
      </c>
      <c r="E3137" s="5" t="s">
        <v>4296</v>
      </c>
      <c r="F3137" s="11" t="s">
        <v>6086</v>
      </c>
      <c r="G3137" s="6">
        <v>3316</v>
      </c>
      <c r="H3137" t="s">
        <v>4359</v>
      </c>
      <c r="I3137" t="str">
        <f>CONCATENATE("http://opt.sauna-shops.ru/566-17-zasshita-ot-nasekomykh/",A3137,"-",H3137,".html")</f>
        <v>http://opt.sauna-shops.ru/566-17-zasshita-ot-nasekomykh/2839-dvernaya-antimoskitnaya-setka-na-magnitakh-s-risunkom.html</v>
      </c>
      <c r="J3137" s="2" t="str">
        <f t="shared" si="76"/>
        <v>http://opt.sauna-shops.ru/566-17-zasshita-ot-nasekomykh/2839-dvernaya-antimoskitnaya-setka-na-magnitakh-s-risunkom.html</v>
      </c>
      <c r="K3137" s="5"/>
    </row>
    <row r="3138" spans="1:11" x14ac:dyDescent="0.25">
      <c r="A3138" s="10">
        <v>2840</v>
      </c>
      <c r="B3138" s="5" t="s">
        <v>6058</v>
      </c>
      <c r="C3138" s="5" t="s">
        <v>4360</v>
      </c>
      <c r="D3138" s="5" t="str">
        <f>HYPERLINK(I3138, C3138)</f>
        <v>Москитная сетка (1,5x1,5м) с самоклеющейся лентой для крепления</v>
      </c>
      <c r="E3138" s="5" t="s">
        <v>4296</v>
      </c>
      <c r="F3138" s="11" t="s">
        <v>6068</v>
      </c>
      <c r="G3138" s="6">
        <v>3325</v>
      </c>
      <c r="H3138" t="s">
        <v>4361</v>
      </c>
      <c r="I3138" t="str">
        <f>CONCATENATE("http://opt.sauna-shops.ru/566-17-zasshita-ot-nasekomykh/",A3138,"-",H3138,".html")</f>
        <v>http://opt.sauna-shops.ru/566-17-zasshita-ot-nasekomykh/2840-moskitnaya-setka-15x15m-s-samokleyushhejsya-lentoj-dlya-krepleniya.html</v>
      </c>
      <c r="J3138" s="2" t="str">
        <f t="shared" si="76"/>
        <v>http://opt.sauna-shops.ru/566-17-zasshita-ot-nasekomykh/2840-moskitnaya-setka-15x15m-s-samokleyushhejsya-lentoj-dlya-krepleniya.html</v>
      </c>
      <c r="K3138" s="5"/>
    </row>
    <row r="3139" spans="1:11" x14ac:dyDescent="0.25">
      <c r="A3139" s="10">
        <v>2841</v>
      </c>
      <c r="B3139" s="5" t="s">
        <v>6058</v>
      </c>
      <c r="C3139" s="5" t="s">
        <v>4362</v>
      </c>
      <c r="D3139" s="5" t="str">
        <f>HYPERLINK(I3139, C3139)</f>
        <v>Силиконовый браслет Anti-mosguitos</v>
      </c>
      <c r="E3139" s="5" t="s">
        <v>4296</v>
      </c>
      <c r="F3139" s="11" t="s">
        <v>6068</v>
      </c>
      <c r="G3139" s="6">
        <v>3536</v>
      </c>
      <c r="H3139" t="s">
        <v>4363</v>
      </c>
      <c r="I3139" t="str">
        <f>CONCATENATE("http://opt.sauna-shops.ru/566-17-zasshita-ot-nasekomykh/",A3139,"-",H3139,".html")</f>
        <v>http://opt.sauna-shops.ru/566-17-zasshita-ot-nasekomykh/2841-silikonovyj-braslet-anti-mosguitos.html</v>
      </c>
      <c r="J3139" s="2" t="str">
        <f t="shared" si="76"/>
        <v>http://opt.sauna-shops.ru/566-17-zasshita-ot-nasekomykh/2841-silikonovyj-braslet-anti-mosguitos.html</v>
      </c>
      <c r="K3139" s="5"/>
    </row>
    <row r="3140" spans="1:11" x14ac:dyDescent="0.25">
      <c r="A3140" s="10">
        <v>2842</v>
      </c>
      <c r="B3140" s="5" t="s">
        <v>6058</v>
      </c>
      <c r="C3140" s="5" t="s">
        <v>4364</v>
      </c>
      <c r="D3140" s="5" t="str">
        <f>HYPERLINK(I3140, C3140)</f>
        <v>Защита от комаров Beby без запаха 45 ночей AUT</v>
      </c>
      <c r="E3140" s="5" t="s">
        <v>4296</v>
      </c>
      <c r="F3140" s="11" t="s">
        <v>6093</v>
      </c>
      <c r="G3140" s="6">
        <v>3701</v>
      </c>
      <c r="H3140" t="s">
        <v>4365</v>
      </c>
      <c r="I3140" t="str">
        <f>CONCATENATE("http://opt.sauna-shops.ru/566-17-zasshita-ot-nasekomykh/",A3140,"-",H3140,".html")</f>
        <v>http://opt.sauna-shops.ru/566-17-zasshita-ot-nasekomykh/2842-zashhita-ot-komarov-beby-bez-zapakha-45-nochej-aut.html</v>
      </c>
      <c r="J3140" s="2" t="str">
        <f t="shared" si="76"/>
        <v>http://opt.sauna-shops.ru/566-17-zasshita-ot-nasekomykh/2842-zashhita-ot-komarov-beby-bez-zapakha-45-nochej-aut.html</v>
      </c>
      <c r="K3140" s="5"/>
    </row>
    <row r="3141" spans="1:11" x14ac:dyDescent="0.25">
      <c r="A3141" s="10">
        <v>2843</v>
      </c>
      <c r="B3141" s="5" t="s">
        <v>6058</v>
      </c>
      <c r="C3141" s="5" t="s">
        <v>4366</v>
      </c>
      <c r="D3141" s="5" t="str">
        <f>HYPERLINK(I3141, C3141)</f>
        <v>Гель от тараканов 22 мл пр-во г. Химки</v>
      </c>
      <c r="E3141" s="5" t="s">
        <v>4296</v>
      </c>
      <c r="F3141" s="11" t="s">
        <v>6192</v>
      </c>
      <c r="G3141" s="6">
        <v>3703</v>
      </c>
      <c r="H3141" t="s">
        <v>4367</v>
      </c>
      <c r="I3141" t="str">
        <f>CONCATENATE("http://opt.sauna-shops.ru/566-17-zasshita-ot-nasekomykh/",A3141,"-",H3141,".html")</f>
        <v>http://opt.sauna-shops.ru/566-17-zasshita-ot-nasekomykh/2843-gel-ot-tarakanov-22-ml-pr-vo-g-khimki.html</v>
      </c>
      <c r="J3141" s="2" t="str">
        <f t="shared" si="76"/>
        <v>http://opt.sauna-shops.ru/566-17-zasshita-ot-nasekomykh/2843-gel-ot-tarakanov-22-ml-pr-vo-g-khimki.html</v>
      </c>
      <c r="K3141" s="5"/>
    </row>
    <row r="3142" spans="1:11" x14ac:dyDescent="0.25">
      <c r="A3142" s="10">
        <v>2844</v>
      </c>
      <c r="B3142" s="5" t="s">
        <v>6058</v>
      </c>
      <c r="C3142" s="5" t="s">
        <v>4368</v>
      </c>
      <c r="D3142" s="5" t="str">
        <f>HYPERLINK(I3142, C3142)</f>
        <v>Шприц-гель от садовых муравьев 25 мл</v>
      </c>
      <c r="E3142" s="5" t="s">
        <v>4296</v>
      </c>
      <c r="F3142" s="11" t="s">
        <v>6192</v>
      </c>
      <c r="G3142" s="6">
        <v>3758</v>
      </c>
      <c r="H3142" t="s">
        <v>4369</v>
      </c>
      <c r="I3142" t="str">
        <f>CONCATENATE("http://opt.sauna-shops.ru/566-17-zasshita-ot-nasekomykh/",A3142,"-",H3142,".html")</f>
        <v>http://opt.sauna-shops.ru/566-17-zasshita-ot-nasekomykh/2844-shpric-gel-ot-sadovykh-muravev-25-ml.html</v>
      </c>
      <c r="J3142" s="2" t="str">
        <f t="shared" si="76"/>
        <v>http://opt.sauna-shops.ru/566-17-zasshita-ot-nasekomykh/2844-shpric-gel-ot-sadovykh-muravev-25-ml.html</v>
      </c>
      <c r="K3142" s="5"/>
    </row>
    <row r="3143" spans="1:11" x14ac:dyDescent="0.25">
      <c r="A3143" s="10">
        <v>2845</v>
      </c>
      <c r="B3143" s="5" t="s">
        <v>6058</v>
      </c>
      <c r="C3143" s="5" t="s">
        <v>4370</v>
      </c>
      <c r="D3143" s="5" t="str">
        <f>HYPERLINK(I3143, C3143)</f>
        <v>Пластины от комаров с запахом лимона Фумитокс</v>
      </c>
      <c r="E3143" s="5" t="s">
        <v>4296</v>
      </c>
      <c r="F3143" s="11" t="s">
        <v>6179</v>
      </c>
      <c r="G3143" s="6">
        <v>3802</v>
      </c>
      <c r="H3143" t="s">
        <v>4371</v>
      </c>
      <c r="I3143" t="str">
        <f>CONCATENATE("http://opt.sauna-shops.ru/566-17-zasshita-ot-nasekomykh/",A3143,"-",H3143,".html")</f>
        <v>http://opt.sauna-shops.ru/566-17-zasshita-ot-nasekomykh/2845-plastiny-ot-komarov-s-zapakhom-limona-fumitoks.html</v>
      </c>
      <c r="J3143" s="2" t="str">
        <f t="shared" si="76"/>
        <v>http://opt.sauna-shops.ru/566-17-zasshita-ot-nasekomykh/2845-plastiny-ot-komarov-s-zapakhom-limona-fumitoks.html</v>
      </c>
      <c r="K3143" s="5"/>
    </row>
    <row r="3144" spans="1:11" x14ac:dyDescent="0.25">
      <c r="A3144" s="10">
        <v>2846</v>
      </c>
      <c r="B3144" s="5" t="s">
        <v>6058</v>
      </c>
      <c r="C3144" s="5" t="s">
        <v>4372</v>
      </c>
      <c r="D3144" s="5" t="str">
        <f>HYPERLINK(I3144, C3144)</f>
        <v>Пластины от комаров Неженка детские без запаха Фумитокс</v>
      </c>
      <c r="E3144" s="5" t="s">
        <v>4296</v>
      </c>
      <c r="F3144" s="11" t="s">
        <v>6217</v>
      </c>
      <c r="G3144" s="6">
        <v>3803</v>
      </c>
      <c r="H3144" t="s">
        <v>4373</v>
      </c>
      <c r="I3144" t="str">
        <f>CONCATENATE("http://opt.sauna-shops.ru/566-17-zasshita-ot-nasekomykh/",A3144,"-",H3144,".html")</f>
        <v>http://opt.sauna-shops.ru/566-17-zasshita-ot-nasekomykh/2846-plastiny-ot-komarov-nezhenka-detskie-bez-zapakha-fumitoks.html</v>
      </c>
      <c r="J3144" s="2" t="str">
        <f t="shared" si="76"/>
        <v>http://opt.sauna-shops.ru/566-17-zasshita-ot-nasekomykh/2846-plastiny-ot-komarov-nezhenka-detskie-bez-zapakha-fumitoks.html</v>
      </c>
      <c r="K3144" s="5"/>
    </row>
    <row r="3145" spans="1:11" x14ac:dyDescent="0.25">
      <c r="A3145" s="10">
        <v>2847</v>
      </c>
      <c r="B3145" s="5" t="s">
        <v>6059</v>
      </c>
      <c r="C3145" s="5" t="s">
        <v>4374</v>
      </c>
      <c r="D3145" s="5" t="str">
        <f>HYPERLINK(I3145, C3145)</f>
        <v>Жидкость от комаров детская Неженка (без запаха) 45 ночей Фумитокс</v>
      </c>
      <c r="E3145" s="5" t="s">
        <v>4296</v>
      </c>
      <c r="F3145" s="11" t="s">
        <v>6096</v>
      </c>
      <c r="G3145" s="6">
        <v>3804</v>
      </c>
      <c r="H3145" t="s">
        <v>4375</v>
      </c>
      <c r="I3145" t="str">
        <f>CONCATENATE("http://opt.sauna-shops.ru/566-17-zasshita-ot-nasekomykh/",A3145,"-",H3145,".html")</f>
        <v>http://opt.sauna-shops.ru/566-17-zasshita-ot-nasekomykh/2847-zhidkost-ot-komarov-detskaya-nezhenka-bez-zapakha-45-nochej-fumitoks.html</v>
      </c>
      <c r="J3145" s="2" t="str">
        <f t="shared" si="76"/>
        <v>http://opt.sauna-shops.ru/566-17-zasshita-ot-nasekomykh/2847-zhidkost-ot-komarov-detskaya-nezhenka-bez-zapakha-45-nochej-fumitoks.html</v>
      </c>
      <c r="K3145" s="5"/>
    </row>
    <row r="3146" spans="1:11" x14ac:dyDescent="0.25">
      <c r="A3146" s="10">
        <v>2848</v>
      </c>
      <c r="B3146" s="5" t="s">
        <v>6058</v>
      </c>
      <c r="C3146" s="5" t="s">
        <v>4376</v>
      </c>
      <c r="D3146" s="5" t="str">
        <f>HYPERLINK(I3146, C3146)</f>
        <v>Пластины от комаров без запаха Раптор</v>
      </c>
      <c r="E3146" s="5" t="s">
        <v>4296</v>
      </c>
      <c r="F3146" s="11" t="s">
        <v>6179</v>
      </c>
      <c r="G3146" s="6">
        <v>3818</v>
      </c>
      <c r="H3146" t="s">
        <v>4377</v>
      </c>
      <c r="I3146" t="str">
        <f>CONCATENATE("http://opt.sauna-shops.ru/566-17-zasshita-ot-nasekomykh/",A3146,"-",H3146,".html")</f>
        <v>http://opt.sauna-shops.ru/566-17-zasshita-ot-nasekomykh/2848-plastiny-ot-komarov-bez-zapakha-raptor.html</v>
      </c>
      <c r="J3146" s="2" t="str">
        <f t="shared" si="76"/>
        <v>http://opt.sauna-shops.ru/566-17-zasshita-ot-nasekomykh/2848-plastiny-ot-komarov-bez-zapakha-raptor.html</v>
      </c>
      <c r="K3146" s="5"/>
    </row>
    <row r="3147" spans="1:11" x14ac:dyDescent="0.25">
      <c r="A3147" s="10">
        <v>2849</v>
      </c>
      <c r="B3147" s="5" t="s">
        <v>6058</v>
      </c>
      <c r="C3147" s="5" t="s">
        <v>4378</v>
      </c>
      <c r="D3147" s="5" t="str">
        <f>HYPERLINK(I3147, C3147)</f>
        <v>Защита от комаров 10 спиралей Раптор</v>
      </c>
      <c r="E3147" s="5" t="s">
        <v>4296</v>
      </c>
      <c r="F3147" s="11" t="s">
        <v>6160</v>
      </c>
      <c r="G3147" s="6">
        <v>3819</v>
      </c>
      <c r="H3147" t="s">
        <v>4379</v>
      </c>
      <c r="I3147" t="str">
        <f>CONCATENATE("http://opt.sauna-shops.ru/566-17-zasshita-ot-nasekomykh/",A3147,"-",H3147,".html")</f>
        <v>http://opt.sauna-shops.ru/566-17-zasshita-ot-nasekomykh/2849-zashhita-ot-komarov-10-spiralej-raptor.html</v>
      </c>
      <c r="J3147" s="2" t="str">
        <f t="shared" si="76"/>
        <v>http://opt.sauna-shops.ru/566-17-zasshita-ot-nasekomykh/2849-zashhita-ot-komarov-10-spiralej-raptor.html</v>
      </c>
      <c r="K3147" s="5"/>
    </row>
    <row r="3148" spans="1:11" x14ac:dyDescent="0.25">
      <c r="A3148" s="10">
        <v>2850</v>
      </c>
      <c r="B3148" s="5" t="s">
        <v>6058</v>
      </c>
      <c r="C3148" s="5" t="s">
        <v>4380</v>
      </c>
      <c r="D3148" s="5" t="str">
        <f>HYPERLINK(I3148, C3148)</f>
        <v>РАПТОР TURBO ( действует в 2 раза быстрее)Прибор TURBO+ жидкость TURBO Защита от комаров 40 ночей</v>
      </c>
      <c r="E3148" s="5" t="s">
        <v>4296</v>
      </c>
      <c r="F3148" s="11" t="s">
        <v>6069</v>
      </c>
      <c r="G3148" s="6">
        <v>3820</v>
      </c>
      <c r="H3148" t="s">
        <v>4381</v>
      </c>
      <c r="I3148" t="str">
        <f>CONCATENATE("http://opt.sauna-shops.ru/566-17-zasshita-ot-nasekomykh/",A3148,"-",H3148,".html")</f>
        <v>http://opt.sauna-shops.ru/566-17-zasshita-ot-nasekomykh/2850-raptor-turbo-dejstvuet-v-2-raza-bystreepribor-turbo-zhidkost-turbo-zashhita-ot-komarov-40-nochej.html</v>
      </c>
      <c r="J3148" s="2" t="str">
        <f t="shared" si="76"/>
        <v>http://opt.sauna-shops.ru/566-17-zasshita-ot-nasekomykh/2850-raptor-turbo-dejstvuet-v-2-raza-bystreepribor-turbo-zhidkost-turbo-zashhita-ot-komarov-40-nochej.html</v>
      </c>
      <c r="K3148" s="5"/>
    </row>
    <row r="3149" spans="1:11" x14ac:dyDescent="0.25">
      <c r="A3149" s="10">
        <v>2851</v>
      </c>
      <c r="B3149" s="5" t="s">
        <v>6058</v>
      </c>
      <c r="C3149" s="5" t="s">
        <v>4382</v>
      </c>
      <c r="D3149" s="5" t="str">
        <f>HYPERLINK(I3149, C3149)</f>
        <v>КОМАРИК Аэрозоль Защита до 3-х часов. наносится на одежду и кожу Обьем 150</v>
      </c>
      <c r="E3149" s="5" t="s">
        <v>4296</v>
      </c>
      <c r="F3149" s="11" t="s">
        <v>6083</v>
      </c>
      <c r="G3149" s="6">
        <v>3833</v>
      </c>
      <c r="H3149" t="s">
        <v>4383</v>
      </c>
      <c r="I3149" t="str">
        <f>CONCATENATE("http://opt.sauna-shops.ru/566-17-zasshita-ot-nasekomykh/",A3149,"-",H3149,".html")</f>
        <v>http://opt.sauna-shops.ru/566-17-zasshita-ot-nasekomykh/2851-komarik-aerozol-zashhita-do-3-kh-chasov-nanositsya-na-odezhdu-i-kozhu-obem-150.html</v>
      </c>
      <c r="J3149" s="2" t="str">
        <f t="shared" si="76"/>
        <v>http://opt.sauna-shops.ru/566-17-zasshita-ot-nasekomykh/2851-komarik-aerozol-zashhita-do-3-kh-chasov-nanositsya-na-odezhdu-i-kozhu-obem-150.html</v>
      </c>
      <c r="K3149" s="5"/>
    </row>
    <row r="3150" spans="1:11" x14ac:dyDescent="0.25">
      <c r="A3150" s="10">
        <v>2852</v>
      </c>
      <c r="B3150" s="5" t="s">
        <v>6058</v>
      </c>
      <c r="C3150" s="5" t="s">
        <v>4384</v>
      </c>
      <c r="D3150" s="5" t="str">
        <f>HYPERLINK(I3150, C3150)</f>
        <v>Гель от комаров ( эффективная защита от комаров 4 часа) 45 мл</v>
      </c>
      <c r="E3150" s="5" t="s">
        <v>4296</v>
      </c>
      <c r="F3150" s="11" t="s">
        <v>6179</v>
      </c>
      <c r="G3150" s="6">
        <v>3838</v>
      </c>
      <c r="H3150" t="s">
        <v>4385</v>
      </c>
      <c r="I3150" t="str">
        <f>CONCATENATE("http://opt.sauna-shops.ru/566-17-zasshita-ot-nasekomykh/",A3150,"-",H3150,".html")</f>
        <v>http://opt.sauna-shops.ru/566-17-zasshita-ot-nasekomykh/2852-gel-ot-komarov-effektivnaya-zashhita-ot-komarov-4-chasa-45-ml.html</v>
      </c>
      <c r="J3150" s="2" t="str">
        <f t="shared" si="76"/>
        <v>http://opt.sauna-shops.ru/566-17-zasshita-ot-nasekomykh/2852-gel-ot-komarov-effektivnaya-zashhita-ot-komarov-4-chasa-45-ml.html</v>
      </c>
      <c r="K3150" s="5"/>
    </row>
    <row r="3151" spans="1:11" x14ac:dyDescent="0.25">
      <c r="A3151" s="10">
        <v>2853</v>
      </c>
      <c r="B3151" s="5" t="s">
        <v>6058</v>
      </c>
      <c r="C3151" s="5" t="s">
        <v>4386</v>
      </c>
      <c r="D3151" s="5" t="str">
        <f>HYPERLINK(I3151, C3151)</f>
        <v>Защита от мух,ос и комаров  на 45 дней (жидкость без запаха) АUT ACTIVE</v>
      </c>
      <c r="E3151" s="5" t="s">
        <v>4296</v>
      </c>
      <c r="F3151" s="11" t="s">
        <v>6160</v>
      </c>
      <c r="G3151" s="6">
        <v>3840</v>
      </c>
      <c r="H3151" t="s">
        <v>4387</v>
      </c>
      <c r="I3151" t="str">
        <f>CONCATENATE("http://opt.sauna-shops.ru/566-17-zasshita-ot-nasekomykh/",A3151,"-",H3151,".html")</f>
        <v>http://opt.sauna-shops.ru/566-17-zasshita-ot-nasekomykh/2853-zashhita-ot-mukhos-i-komarov-na-45-dnej-zhidkost-bez-zapakha-aut-active.html</v>
      </c>
      <c r="J3151" s="2" t="str">
        <f t="shared" si="76"/>
        <v>http://opt.sauna-shops.ru/566-17-zasshita-ot-nasekomykh/2853-zashhita-ot-mukhos-i-komarov-na-45-dnej-zhidkost-bez-zapakha-aut-active.html</v>
      </c>
      <c r="K3151" s="5"/>
    </row>
    <row r="3152" spans="1:11" x14ac:dyDescent="0.25">
      <c r="A3152" s="10">
        <v>2854</v>
      </c>
      <c r="B3152" s="5" t="s">
        <v>6058</v>
      </c>
      <c r="C3152" s="5" t="s">
        <v>4388</v>
      </c>
      <c r="D3152" s="5" t="str">
        <f>HYPERLINK(I3152, C3152)</f>
        <v>Универсальная защита от комаров 10 спиралей + 2 подставки (до 80 часов) MOSQUITOL</v>
      </c>
      <c r="E3152" s="5" t="s">
        <v>4296</v>
      </c>
      <c r="F3152" s="11" t="s">
        <v>6093</v>
      </c>
      <c r="G3152" s="6">
        <v>3841</v>
      </c>
      <c r="H3152" t="s">
        <v>4389</v>
      </c>
      <c r="I3152" t="str">
        <f>CONCATENATE("http://opt.sauna-shops.ru/566-17-zasshita-ot-nasekomykh/",A3152,"-",H3152,".html")</f>
        <v>http://opt.sauna-shops.ru/566-17-zasshita-ot-nasekomykh/2854-universalnaya-zashhita-ot-komarov-10-spiralej-2-podstavki-do-80-chasov-mosquitol.html</v>
      </c>
      <c r="J3152" s="2" t="str">
        <f t="shared" si="76"/>
        <v>http://opt.sauna-shops.ru/566-17-zasshita-ot-nasekomykh/2854-universalnaya-zashhita-ot-komarov-10-spiralej-2-podstavki-do-80-chasov-mosquitol.html</v>
      </c>
      <c r="K3152" s="5"/>
    </row>
    <row r="3153" spans="1:11" x14ac:dyDescent="0.25">
      <c r="A3153" s="10">
        <v>2855</v>
      </c>
      <c r="B3153" s="5" t="s">
        <v>6058</v>
      </c>
      <c r="C3153" s="5" t="s">
        <v>4390</v>
      </c>
      <c r="D3153" s="5" t="str">
        <f>HYPERLINK(I3153, C3153)</f>
        <v>Крем от укусов комаров, мокрецов, москитов (до 3-х часов)для всей семьи 75 мл MOSQUITALL</v>
      </c>
      <c r="E3153" s="5" t="s">
        <v>4296</v>
      </c>
      <c r="F3153" s="11" t="s">
        <v>6166</v>
      </c>
      <c r="G3153" s="6">
        <v>3842</v>
      </c>
      <c r="H3153" t="s">
        <v>4391</v>
      </c>
      <c r="I3153" t="str">
        <f>CONCATENATE("http://opt.sauna-shops.ru/566-17-zasshita-ot-nasekomykh/",A3153,"-",H3153,".html")</f>
        <v>http://opt.sauna-shops.ru/566-17-zasshita-ot-nasekomykh/2855-krem-ot-ukusov-komarov-mokrecov-moskitov-do-3-kh-chasovdlya-vsej-semi-75-ml-mosquitall.html</v>
      </c>
      <c r="J3153" s="2" t="str">
        <f t="shared" si="76"/>
        <v>http://opt.sauna-shops.ru/566-17-zasshita-ot-nasekomykh/2855-krem-ot-ukusov-komarov-mokrecov-moskitov-do-3-kh-chasovdlya-vsej-semi-75-ml-mosquitall.html</v>
      </c>
      <c r="K3153" s="5"/>
    </row>
    <row r="3154" spans="1:11" x14ac:dyDescent="0.25">
      <c r="A3154" s="10">
        <v>2856</v>
      </c>
      <c r="B3154" s="5" t="s">
        <v>6058</v>
      </c>
      <c r="C3154" s="5" t="s">
        <v>4392</v>
      </c>
      <c r="D3154" s="5" t="str">
        <f>HYPERLINK(I3154, C3154)</f>
        <v>Защита от комаров  жидкость для фумигатора  30 ночей ( без запаха) GO OUT</v>
      </c>
      <c r="E3154" s="5" t="s">
        <v>4296</v>
      </c>
      <c r="F3154" s="11" t="s">
        <v>6093</v>
      </c>
      <c r="G3154" s="6">
        <v>3843</v>
      </c>
      <c r="H3154" t="s">
        <v>4393</v>
      </c>
      <c r="I3154" t="str">
        <f>CONCATENATE("http://opt.sauna-shops.ru/566-17-zasshita-ot-nasekomykh/",A3154,"-",H3154,".html")</f>
        <v>http://opt.sauna-shops.ru/566-17-zasshita-ot-nasekomykh/2856-zashhita-ot-komarov-zhidkost-dlya-fumigatora-30-nochej-bez-zapakha-go-out.html</v>
      </c>
      <c r="J3154" s="2" t="str">
        <f t="shared" si="76"/>
        <v>http://opt.sauna-shops.ru/566-17-zasshita-ot-nasekomykh/2856-zashhita-ot-komarov-zhidkost-dlya-fumigatora-30-nochej-bez-zapakha-go-out.html</v>
      </c>
      <c r="K3154" s="5"/>
    </row>
    <row r="3155" spans="1:11" x14ac:dyDescent="0.25">
      <c r="A3155" s="10">
        <v>2857</v>
      </c>
      <c r="B3155" s="5" t="s">
        <v>6058</v>
      </c>
      <c r="C3155" s="5" t="s">
        <v>4394</v>
      </c>
      <c r="D3155" s="5" t="str">
        <f>HYPERLINK(I3155, C3155)</f>
        <v>Аэрозоль от клещей ( для нанесения на одежду и снаряжение) 15 дней Объем 150 мл GARDEX</v>
      </c>
      <c r="E3155" s="5" t="s">
        <v>4296</v>
      </c>
      <c r="F3155" s="11" t="s">
        <v>6075</v>
      </c>
      <c r="G3155" s="6">
        <v>3844</v>
      </c>
      <c r="H3155" t="s">
        <v>4395</v>
      </c>
      <c r="I3155" t="str">
        <f>CONCATENATE("http://opt.sauna-shops.ru/566-17-zasshita-ot-nasekomykh/",A3155,"-",H3155,".html")</f>
        <v>http://opt.sauna-shops.ru/566-17-zasshita-ot-nasekomykh/2857-aerozol-ot-kleshhej-dlya-naneseniya-na-odezhdu-i-snaryazhenie-15-dnej-obem-150-ml-gardex.html</v>
      </c>
      <c r="J3155" s="2" t="str">
        <f t="shared" si="76"/>
        <v>http://opt.sauna-shops.ru/566-17-zasshita-ot-nasekomykh/2857-aerozol-ot-kleshhej-dlya-naneseniya-na-odezhdu-i-snaryazhenie-15-dnej-obem-150-ml-gardex.html</v>
      </c>
      <c r="K3155" s="5"/>
    </row>
    <row r="3156" spans="1:11" x14ac:dyDescent="0.25">
      <c r="A3156" s="10">
        <v>2858</v>
      </c>
      <c r="B3156" s="5" t="s">
        <v>6058</v>
      </c>
      <c r="C3156" s="5" t="s">
        <v>4396</v>
      </c>
      <c r="D3156" s="5" t="str">
        <f>HYPERLINK(I3156, C3156)</f>
        <v>Аэрозоль от всех летающих  кровососущих насекомых и клещей Обьем 150 мл GARDEX EXTREME</v>
      </c>
      <c r="E3156" s="5" t="s">
        <v>4296</v>
      </c>
      <c r="F3156" s="11" t="s">
        <v>6075</v>
      </c>
      <c r="G3156" s="6">
        <v>3845</v>
      </c>
      <c r="H3156" t="s">
        <v>4397</v>
      </c>
      <c r="I3156" t="str">
        <f>CONCATENATE("http://opt.sauna-shops.ru/566-17-zasshita-ot-nasekomykh/",A3156,"-",H3156,".html")</f>
        <v>http://opt.sauna-shops.ru/566-17-zasshita-ot-nasekomykh/2858-aerozol-ot-vsekh-letayushhikh-krovososushhikh-nasekomykh-i-kleshhej-obem-150-ml-gardex-extreme.html</v>
      </c>
      <c r="J3156" s="2" t="str">
        <f t="shared" si="76"/>
        <v>http://opt.sauna-shops.ru/566-17-zasshita-ot-nasekomykh/2858-aerozol-ot-vsekh-letayushhikh-krovososushhikh-nasekomykh-i-kleshhej-obem-150-ml-gardex-extreme.html</v>
      </c>
      <c r="K3156" s="5"/>
    </row>
    <row r="3157" spans="1:11" x14ac:dyDescent="0.25">
      <c r="A3157" s="10">
        <v>2859</v>
      </c>
      <c r="B3157" s="5" t="s">
        <v>6058</v>
      </c>
      <c r="C3157" s="5" t="s">
        <v>4398</v>
      </c>
      <c r="D3157" s="5" t="str">
        <f>HYPERLINK(I3157, C3157)</f>
        <v>Детский спрей от комаров ( с 1 года) Обьем 50 мл GARDEX  BABY</v>
      </c>
      <c r="E3157" s="5" t="s">
        <v>4296</v>
      </c>
      <c r="F3157" s="11" t="s">
        <v>6064</v>
      </c>
      <c r="G3157" s="6">
        <v>3846</v>
      </c>
      <c r="H3157" t="s">
        <v>4399</v>
      </c>
      <c r="I3157" t="str">
        <f>CONCATENATE("http://opt.sauna-shops.ru/566-17-zasshita-ot-nasekomykh/",A3157,"-",H3157,".html")</f>
        <v>http://opt.sauna-shops.ru/566-17-zasshita-ot-nasekomykh/2859-detskij-sprej-ot-komarov-s-1-goda-obem-50-ml-gardex-baby.html</v>
      </c>
      <c r="J3157" s="2" t="str">
        <f t="shared" si="76"/>
        <v>http://opt.sauna-shops.ru/566-17-zasshita-ot-nasekomykh/2859-detskij-sprej-ot-komarov-s-1-goda-obem-50-ml-gardex-baby.html</v>
      </c>
      <c r="K3157" s="5"/>
    </row>
    <row r="3158" spans="1:11" x14ac:dyDescent="0.25">
      <c r="A3158" s="10">
        <v>2860</v>
      </c>
      <c r="B3158" s="5" t="s">
        <v>6058</v>
      </c>
      <c r="C3158" s="5" t="s">
        <v>4400</v>
      </c>
      <c r="D3158" s="5" t="str">
        <f>HYPERLINK(I3158, C3158)</f>
        <v>Пластины от комаров с двойным эффектом FORCE guard</v>
      </c>
      <c r="E3158" s="5" t="s">
        <v>4296</v>
      </c>
      <c r="F3158" s="11" t="s">
        <v>6218</v>
      </c>
      <c r="G3158" s="6">
        <v>3847</v>
      </c>
      <c r="H3158" t="s">
        <v>4401</v>
      </c>
      <c r="I3158" t="str">
        <f>CONCATENATE("http://opt.sauna-shops.ru/566-17-zasshita-ot-nasekomykh/",A3158,"-",H3158,".html")</f>
        <v>http://opt.sauna-shops.ru/566-17-zasshita-ot-nasekomykh/2860-plastiny-ot-komarov-s-dvojnym-effektom-force-guard.html</v>
      </c>
      <c r="J3158" s="2" t="str">
        <f t="shared" si="76"/>
        <v>http://opt.sauna-shops.ru/566-17-zasshita-ot-nasekomykh/2860-plastiny-ot-komarov-s-dvojnym-effektom-force-guard.html</v>
      </c>
      <c r="K3158" s="5"/>
    </row>
    <row r="3159" spans="1:11" x14ac:dyDescent="0.25">
      <c r="A3159" s="10">
        <v>2861</v>
      </c>
      <c r="B3159" s="5" t="s">
        <v>6058</v>
      </c>
      <c r="C3159" s="5" t="s">
        <v>4402</v>
      </c>
      <c r="D3159" s="5" t="str">
        <f>HYPERLINK(I3159, C3159)</f>
        <v>Электрофумигатор + жидкость без запаха + пластины 30 ночей (зелен) Объем 30мл AUT EFFECT</v>
      </c>
      <c r="E3159" s="5" t="s">
        <v>4296</v>
      </c>
      <c r="F3159" s="11" t="s">
        <v>6068</v>
      </c>
      <c r="G3159" s="6">
        <v>3848</v>
      </c>
      <c r="H3159" t="s">
        <v>4403</v>
      </c>
      <c r="I3159" t="str">
        <f>CONCATENATE("http://opt.sauna-shops.ru/566-17-zasshita-ot-nasekomykh/",A3159,"-",H3159,".html")</f>
        <v>http://opt.sauna-shops.ru/566-17-zasshita-ot-nasekomykh/2861-elektrofumigator-zhidkost-bez-zapakha-plastiny-30-nochej-zelen-obem-30ml-aut-effect.html</v>
      </c>
      <c r="J3159" s="2" t="str">
        <f t="shared" si="76"/>
        <v>http://opt.sauna-shops.ru/566-17-zasshita-ot-nasekomykh/2861-elektrofumigator-zhidkost-bez-zapakha-plastiny-30-nochej-zelen-obem-30ml-aut-effect.html</v>
      </c>
      <c r="K3159" s="5"/>
    </row>
    <row r="3160" spans="1:11" x14ac:dyDescent="0.25">
      <c r="A3160" s="10">
        <v>2862</v>
      </c>
      <c r="B3160" s="5" t="s">
        <v>6058</v>
      </c>
      <c r="C3160" s="5" t="s">
        <v>4404</v>
      </c>
      <c r="D3160" s="5" t="str">
        <f>HYPERLINK(I3160, C3160)</f>
        <v>Защита от мух , ос , комаров Электрофумигатор + жидкость без запаха ( 45 ночей) Объем 30 мл красн AUT ACTIVE</v>
      </c>
      <c r="E3160" s="5" t="s">
        <v>4296</v>
      </c>
      <c r="F3160" s="11" t="s">
        <v>6070</v>
      </c>
      <c r="G3160" s="6">
        <v>3849</v>
      </c>
      <c r="H3160" t="s">
        <v>4405</v>
      </c>
      <c r="I3160" t="str">
        <f>CONCATENATE("http://opt.sauna-shops.ru/566-17-zasshita-ot-nasekomykh/",A3160,"-",H3160,".html")</f>
        <v>http://opt.sauna-shops.ru/566-17-zasshita-ot-nasekomykh/2862-zashhita-ot-mukh-os-komarov-elektrofumigator-zhidkost-bez-zapakha-45-nochej-obem-30-ml-krasn-aut-active.html</v>
      </c>
      <c r="J3160" s="2" t="str">
        <f t="shared" si="76"/>
        <v>http://opt.sauna-shops.ru/566-17-zasshita-ot-nasekomykh/2862-zashhita-ot-mukh-os-komarov-elektrofumigator-zhidkost-bez-zapakha-45-nochej-obem-30-ml-krasn-aut-active.html</v>
      </c>
      <c r="K3160" s="5"/>
    </row>
    <row r="3161" spans="1:11" x14ac:dyDescent="0.25">
      <c r="A3161" s="10">
        <v>2863</v>
      </c>
      <c r="B3161" s="5" t="s">
        <v>6058</v>
      </c>
      <c r="C3161" s="5" t="s">
        <v>4406</v>
      </c>
      <c r="D3161" s="5" t="str">
        <f>HYPERLINK(I3161, C3161)</f>
        <v>Две свечи ( супер защита против комаров для всей семи) 2 х 100г</v>
      </c>
      <c r="E3161" s="5" t="s">
        <v>4296</v>
      </c>
      <c r="F3161" s="11" t="s">
        <v>6095</v>
      </c>
      <c r="G3161" s="6">
        <v>3860</v>
      </c>
      <c r="H3161" t="s">
        <v>4407</v>
      </c>
      <c r="I3161" t="str">
        <f>CONCATENATE("http://opt.sauna-shops.ru/566-17-zasshita-ot-nasekomykh/",A3161,"-",H3161,".html")</f>
        <v>http://opt.sauna-shops.ru/566-17-zasshita-ot-nasekomykh/2863-dve-svechi-super-zashhita-protiv-komarov-dlya-vsej-semi-2-kh-100g.html</v>
      </c>
      <c r="J3161" s="2" t="str">
        <f t="shared" si="76"/>
        <v>http://opt.sauna-shops.ru/566-17-zasshita-ot-nasekomykh/2863-dve-svechi-super-zashhita-protiv-komarov-dlya-vsej-semi-2-kh-100g.html</v>
      </c>
      <c r="K3161" s="5"/>
    </row>
    <row r="3162" spans="1:11" x14ac:dyDescent="0.25">
      <c r="A3162" s="10">
        <v>2864</v>
      </c>
      <c r="B3162" s="5" t="s">
        <v>6058</v>
      </c>
      <c r="C3162" s="5" t="s">
        <v>4408</v>
      </c>
      <c r="D3162" s="5" t="str">
        <f>HYPERLINK(I3162, C3162)</f>
        <v>Фумигатор электрический с длинным шнуром ( для пластин)</v>
      </c>
      <c r="E3162" s="5" t="s">
        <v>4296</v>
      </c>
      <c r="F3162" s="11" t="s">
        <v>6110</v>
      </c>
      <c r="G3162" s="6">
        <v>3875</v>
      </c>
      <c r="H3162" t="s">
        <v>4409</v>
      </c>
      <c r="I3162" t="str">
        <f>CONCATENATE("http://opt.sauna-shops.ru/566-17-zasshita-ot-nasekomykh/",A3162,"-",H3162,".html")</f>
        <v>http://opt.sauna-shops.ru/566-17-zasshita-ot-nasekomykh/2864-fumigator-elektricheskij-s-dlinnym-shnurom-dlya-plastin.html</v>
      </c>
      <c r="J3162" s="2" t="str">
        <f t="shared" si="76"/>
        <v>http://opt.sauna-shops.ru/566-17-zasshita-ot-nasekomykh/2864-fumigator-elektricheskij-s-dlinnym-shnurom-dlya-plastin.html</v>
      </c>
      <c r="K3162" s="5"/>
    </row>
    <row r="3163" spans="1:11" x14ac:dyDescent="0.25">
      <c r="A3163" s="10">
        <v>3621</v>
      </c>
      <c r="B3163" s="5" t="s">
        <v>6058</v>
      </c>
      <c r="C3163" s="5" t="s">
        <v>5913</v>
      </c>
      <c r="D3163" s="5" t="str">
        <f>HYPERLINK(I3163, C3163)</f>
        <v>Краска для волос SYOSS Color 1-1 черный 50 мл</v>
      </c>
      <c r="E3163" s="5" t="s">
        <v>5914</v>
      </c>
      <c r="F3163" s="11" t="s">
        <v>6066</v>
      </c>
      <c r="G3163" s="6">
        <v>3622</v>
      </c>
      <c r="H3163" t="s">
        <v>5915</v>
      </c>
      <c r="I3163" t="str">
        <f>CONCATENATE("http://opt.sauna-shops.ru/547-kraski-dlya-volos/",A3163,"-",H3163,".html")</f>
        <v>http://opt.sauna-shops.ru/547-kraski-dlya-volos/3621-kraska-dlya-volos-syoss-color-1-1-chernyj-50-ml.html</v>
      </c>
      <c r="J3163" s="2" t="str">
        <f t="shared" ref="J3163:J3182" si="77">HYPERLINK(I3163)</f>
        <v>http://opt.sauna-shops.ru/547-kraski-dlya-volos/3621-kraska-dlya-volos-syoss-color-1-1-chernyj-50-ml.html</v>
      </c>
      <c r="K3163" s="5"/>
    </row>
    <row r="3164" spans="1:11" x14ac:dyDescent="0.25">
      <c r="A3164" s="10">
        <v>3622</v>
      </c>
      <c r="B3164" s="5" t="s">
        <v>6058</v>
      </c>
      <c r="C3164" s="5" t="s">
        <v>5916</v>
      </c>
      <c r="D3164" s="5" t="str">
        <f>HYPERLINK(I3164, C3164)</f>
        <v>Краска для волос SYOSS Color 1-4 иссиня-черный 50 мл</v>
      </c>
      <c r="E3164" s="5" t="s">
        <v>5914</v>
      </c>
      <c r="F3164" s="11" t="s">
        <v>6066</v>
      </c>
      <c r="G3164" s="6">
        <v>3623</v>
      </c>
      <c r="H3164" t="s">
        <v>5917</v>
      </c>
      <c r="I3164" t="str">
        <f>CONCATENATE("http://opt.sauna-shops.ru/547-kraski-dlya-volos/",A3164,"-",H3164,".html")</f>
        <v>http://opt.sauna-shops.ru/547-kraski-dlya-volos/3622-kraska-dlya-volos-syoss-color-1-4-issinya-chernyj-50-ml.html</v>
      </c>
      <c r="J3164" s="2" t="str">
        <f t="shared" si="77"/>
        <v>http://opt.sauna-shops.ru/547-kraski-dlya-volos/3622-kraska-dlya-volos-syoss-color-1-4-issinya-chernyj-50-ml.html</v>
      </c>
      <c r="K3164" s="5"/>
    </row>
    <row r="3165" spans="1:11" x14ac:dyDescent="0.25">
      <c r="A3165" s="10">
        <v>3623</v>
      </c>
      <c r="B3165" s="5" t="s">
        <v>6058</v>
      </c>
      <c r="C3165" s="5" t="s">
        <v>5918</v>
      </c>
      <c r="D3165" s="5" t="str">
        <f>HYPERLINK(I3165, C3165)</f>
        <v>Краска для волос SYOSS ProNature 2-28 темный красно-каштановый</v>
      </c>
      <c r="E3165" s="5" t="s">
        <v>5914</v>
      </c>
      <c r="F3165" s="11" t="s">
        <v>6066</v>
      </c>
      <c r="G3165" s="6">
        <v>3624</v>
      </c>
      <c r="H3165" t="s">
        <v>5919</v>
      </c>
      <c r="I3165" t="str">
        <f>CONCATENATE("http://opt.sauna-shops.ru/547-kraski-dlya-volos/",A3165,"-",H3165,".html")</f>
        <v>http://opt.sauna-shops.ru/547-kraski-dlya-volos/3623-kraska-dlya-volos-syoss-pronature-2-28-temnyj-krasno-kashtanovyj.html</v>
      </c>
      <c r="J3165" s="2" t="str">
        <f t="shared" si="77"/>
        <v>http://opt.sauna-shops.ru/547-kraski-dlya-volos/3623-kraska-dlya-volos-syoss-pronature-2-28-temnyj-krasno-kashtanovyj.html</v>
      </c>
      <c r="K3165" s="5"/>
    </row>
    <row r="3166" spans="1:11" x14ac:dyDescent="0.25">
      <c r="A3166" s="10">
        <v>3624</v>
      </c>
      <c r="B3166" s="5" t="s">
        <v>6058</v>
      </c>
      <c r="C3166" s="5" t="s">
        <v>5920</v>
      </c>
      <c r="D3166" s="5" t="str">
        <f>HYPERLINK(I3166, C3166)</f>
        <v>Краска для волос SYOSS ProNature 2-1 темно-каштановый</v>
      </c>
      <c r="E3166" s="5" t="s">
        <v>5914</v>
      </c>
      <c r="F3166" s="11" t="s">
        <v>6066</v>
      </c>
      <c r="G3166" s="6">
        <v>3625</v>
      </c>
      <c r="H3166" t="s">
        <v>5921</v>
      </c>
      <c r="I3166" t="str">
        <f>CONCATENATE("http://opt.sauna-shops.ru/547-kraski-dlya-volos/",A3166,"-",H3166,".html")</f>
        <v>http://opt.sauna-shops.ru/547-kraski-dlya-volos/3624-kraska-dlya-volos-syoss-pronature-2-1-temno-kashtanovyj.html</v>
      </c>
      <c r="J3166" s="2" t="str">
        <f t="shared" si="77"/>
        <v>http://opt.sauna-shops.ru/547-kraski-dlya-volos/3624-kraska-dlya-volos-syoss-pronature-2-1-temno-kashtanovyj.html</v>
      </c>
      <c r="K3166" s="5"/>
    </row>
    <row r="3167" spans="1:11" x14ac:dyDescent="0.25">
      <c r="A3167" s="10">
        <v>3625</v>
      </c>
      <c r="B3167" s="5" t="s">
        <v>6058</v>
      </c>
      <c r="C3167" s="5" t="s">
        <v>5922</v>
      </c>
      <c r="D3167" s="5" t="str">
        <f>HYPERLINK(I3167, C3167)</f>
        <v>Краска для волос SYOSS ProNature 3-24 ореховый каштановый</v>
      </c>
      <c r="E3167" s="5" t="s">
        <v>5914</v>
      </c>
      <c r="F3167" s="11" t="s">
        <v>6066</v>
      </c>
      <c r="G3167" s="6">
        <v>3627</v>
      </c>
      <c r="H3167" t="s">
        <v>5923</v>
      </c>
      <c r="I3167" t="str">
        <f>CONCATENATE("http://opt.sauna-shops.ru/547-kraski-dlya-volos/",A3167,"-",H3167,".html")</f>
        <v>http://opt.sauna-shops.ru/547-kraski-dlya-volos/3625-kraska-dlya-volos-syoss-pronature-3-24-orekhovyj-kashtanovyj.html</v>
      </c>
      <c r="J3167" s="2" t="str">
        <f t="shared" si="77"/>
        <v>http://opt.sauna-shops.ru/547-kraski-dlya-volos/3625-kraska-dlya-volos-syoss-pronature-3-24-orekhovyj-kashtanovyj.html</v>
      </c>
      <c r="K3167" s="5"/>
    </row>
    <row r="3168" spans="1:11" x14ac:dyDescent="0.25">
      <c r="A3168" s="10">
        <v>3626</v>
      </c>
      <c r="B3168" s="5" t="s">
        <v>6058</v>
      </c>
      <c r="C3168" s="5" t="s">
        <v>5924</v>
      </c>
      <c r="D3168" s="5" t="str">
        <f>HYPERLINK(I3168, C3168)</f>
        <v>Краска для волос SYOSS ProNature 8-52 холодный светло-русый</v>
      </c>
      <c r="E3168" s="5" t="s">
        <v>5914</v>
      </c>
      <c r="F3168" s="11" t="s">
        <v>6066</v>
      </c>
      <c r="G3168" s="6">
        <v>3629</v>
      </c>
      <c r="H3168" t="s">
        <v>5925</v>
      </c>
      <c r="I3168" t="str">
        <f>CONCATENATE("http://opt.sauna-shops.ru/547-kraski-dlya-volos/",A3168,"-",H3168,".html")</f>
        <v>http://opt.sauna-shops.ru/547-kraski-dlya-volos/3626-kraska-dlya-volos-syoss-pronature-8-52-kholodnyj-svetlo-rusyj.html</v>
      </c>
      <c r="J3168" s="2" t="str">
        <f t="shared" si="77"/>
        <v>http://opt.sauna-shops.ru/547-kraski-dlya-volos/3626-kraska-dlya-volos-syoss-pronature-8-52-kholodnyj-svetlo-rusyj.html</v>
      </c>
      <c r="K3168" s="5"/>
    </row>
    <row r="3169" spans="1:11" x14ac:dyDescent="0.25">
      <c r="A3169" s="10">
        <v>3627</v>
      </c>
      <c r="B3169" s="5" t="s">
        <v>6058</v>
      </c>
      <c r="C3169" s="5" t="s">
        <v>5926</v>
      </c>
      <c r="D3169" s="5" t="str">
        <f>HYPERLINK(I3169, C3169)</f>
        <v>Краска для волос SYOSS ProNature 6-1 темно-русый</v>
      </c>
      <c r="E3169" s="5" t="s">
        <v>5914</v>
      </c>
      <c r="F3169" s="11" t="s">
        <v>6066</v>
      </c>
      <c r="G3169" s="6">
        <v>3630</v>
      </c>
      <c r="H3169" t="s">
        <v>5927</v>
      </c>
      <c r="I3169" t="str">
        <f>CONCATENATE("http://opt.sauna-shops.ru/547-kraski-dlya-volos/",A3169,"-",H3169,".html")</f>
        <v>http://opt.sauna-shops.ru/547-kraski-dlya-volos/3627-kraska-dlya-volos-syoss-pronature-6-1-temno-rusyj.html</v>
      </c>
      <c r="J3169" s="2" t="str">
        <f t="shared" si="77"/>
        <v>http://opt.sauna-shops.ru/547-kraski-dlya-volos/3627-kraska-dlya-volos-syoss-pronature-6-1-temno-rusyj.html</v>
      </c>
      <c r="K3169" s="5"/>
    </row>
    <row r="3170" spans="1:11" x14ac:dyDescent="0.25">
      <c r="A3170" s="10">
        <v>3628</v>
      </c>
      <c r="B3170" s="5" t="s">
        <v>6058</v>
      </c>
      <c r="C3170" s="5" t="s">
        <v>5928</v>
      </c>
      <c r="D3170" s="5" t="str">
        <f>HYPERLINK(I3170, C3170)</f>
        <v>Краска для волос SYOSS ProNature 5-21 светло-каштановый шоколадный</v>
      </c>
      <c r="E3170" s="5" t="s">
        <v>5914</v>
      </c>
      <c r="F3170" s="11" t="s">
        <v>6066</v>
      </c>
      <c r="G3170" s="6">
        <v>3631</v>
      </c>
      <c r="H3170" t="s">
        <v>5929</v>
      </c>
      <c r="I3170" t="str">
        <f>CONCATENATE("http://opt.sauna-shops.ru/547-kraski-dlya-volos/",A3170,"-",H3170,".html")</f>
        <v>http://opt.sauna-shops.ru/547-kraski-dlya-volos/3628-kraska-dlya-volos-syoss-pronature-5-21-svetlo-kashtanovyj-shokoladnyj.html</v>
      </c>
      <c r="J3170" s="2" t="str">
        <f t="shared" si="77"/>
        <v>http://opt.sauna-shops.ru/547-kraski-dlya-volos/3628-kraska-dlya-volos-syoss-pronature-5-21-svetlo-kashtanovyj-shokoladnyj.html</v>
      </c>
      <c r="K3170" s="5"/>
    </row>
    <row r="3171" spans="1:11" x14ac:dyDescent="0.25">
      <c r="A3171" s="10">
        <v>3629</v>
      </c>
      <c r="B3171" s="5" t="s">
        <v>6058</v>
      </c>
      <c r="C3171" s="5" t="s">
        <v>5930</v>
      </c>
      <c r="D3171" s="5" t="str">
        <f>HYPERLINK(I3171, C3171)</f>
        <v>Краска для волос SYOSS ProNature 8-1 светло-русый</v>
      </c>
      <c r="E3171" s="5" t="s">
        <v>5914</v>
      </c>
      <c r="F3171" s="11" t="s">
        <v>6066</v>
      </c>
      <c r="G3171" s="6">
        <v>3632</v>
      </c>
      <c r="H3171" t="s">
        <v>5931</v>
      </c>
      <c r="I3171" t="str">
        <f>CONCATENATE("http://opt.sauna-shops.ru/547-kraski-dlya-volos/",A3171,"-",H3171,".html")</f>
        <v>http://opt.sauna-shops.ru/547-kraski-dlya-volos/3629-kraska-dlya-volos-syoss-pronature-8-1-svetlo-rusyj.html</v>
      </c>
      <c r="J3171" s="2" t="str">
        <f t="shared" si="77"/>
        <v>http://opt.sauna-shops.ru/547-kraski-dlya-volos/3629-kraska-dlya-volos-syoss-pronature-8-1-svetlo-rusyj.html</v>
      </c>
      <c r="K3171" s="5"/>
    </row>
    <row r="3172" spans="1:11" x14ac:dyDescent="0.25">
      <c r="A3172" s="10">
        <v>3630</v>
      </c>
      <c r="B3172" s="5" t="s">
        <v>6058</v>
      </c>
      <c r="C3172" s="5" t="s">
        <v>5932</v>
      </c>
      <c r="D3172" s="5" t="str">
        <f>HYPERLINK(I3172, C3172)</f>
        <v>Краска для волос SYOSS Mixing Colors сливовый коктейль 5-32 135 мл</v>
      </c>
      <c r="E3172" s="5" t="s">
        <v>5914</v>
      </c>
      <c r="F3172" s="11" t="s">
        <v>6066</v>
      </c>
      <c r="G3172" s="6">
        <v>3633</v>
      </c>
      <c r="H3172" t="s">
        <v>5933</v>
      </c>
      <c r="I3172" t="str">
        <f>CONCATENATE("http://opt.sauna-shops.ru/547-kraski-dlya-volos/",A3172,"-",H3172,".html")</f>
        <v>http://opt.sauna-shops.ru/547-kraski-dlya-volos/3630-kraska-dlya-volos-syoss-mixing-colors-slivovyj-koktejl-5-32-135-ml.html</v>
      </c>
      <c r="J3172" s="2" t="str">
        <f t="shared" si="77"/>
        <v>http://opt.sauna-shops.ru/547-kraski-dlya-volos/3630-kraska-dlya-volos-syoss-mixing-colors-slivovyj-koktejl-5-32-135-ml.html</v>
      </c>
      <c r="K3172" s="5"/>
    </row>
    <row r="3173" spans="1:11" x14ac:dyDescent="0.25">
      <c r="A3173" s="10">
        <v>3631</v>
      </c>
      <c r="B3173" s="5" t="s">
        <v>6058</v>
      </c>
      <c r="C3173" s="5" t="s">
        <v>5934</v>
      </c>
      <c r="D3173" s="5" t="str">
        <f>HYPERLINK(I3173, C3173)</f>
        <v>Краска для волос SYOSS ProNature 5-24 холодный каштановый</v>
      </c>
      <c r="E3173" s="5" t="s">
        <v>5914</v>
      </c>
      <c r="F3173" s="11" t="s">
        <v>6066</v>
      </c>
      <c r="G3173" s="6">
        <v>3634</v>
      </c>
      <c r="H3173" t="s">
        <v>5935</v>
      </c>
      <c r="I3173" t="str">
        <f>CONCATENATE("http://opt.sauna-shops.ru/547-kraski-dlya-volos/",A3173,"-",H3173,".html")</f>
        <v>http://opt.sauna-shops.ru/547-kraski-dlya-volos/3631-kraska-dlya-volos-syoss-pronature-5-24-kholodnyj-kashtanovyj.html</v>
      </c>
      <c r="J3173" s="2" t="str">
        <f t="shared" si="77"/>
        <v>http://opt.sauna-shops.ru/547-kraski-dlya-volos/3631-kraska-dlya-volos-syoss-pronature-5-24-kholodnyj-kashtanovyj.html</v>
      </c>
      <c r="K3173" s="5"/>
    </row>
    <row r="3174" spans="1:11" x14ac:dyDescent="0.25">
      <c r="A3174" s="10">
        <v>3632</v>
      </c>
      <c r="B3174" s="5" t="s">
        <v>6058</v>
      </c>
      <c r="C3174" s="5" t="s">
        <v>5936</v>
      </c>
      <c r="D3174" s="5" t="str">
        <f>HYPERLINK(I3174, C3174)</f>
        <v>Стойкая крем-краска для волос FIONA №1.01 Чёрный</v>
      </c>
      <c r="E3174" s="5" t="s">
        <v>5914</v>
      </c>
      <c r="F3174" s="11" t="s">
        <v>6096</v>
      </c>
      <c r="G3174" s="6">
        <v>3635</v>
      </c>
      <c r="H3174" t="s">
        <v>5937</v>
      </c>
      <c r="I3174" t="str">
        <f>CONCATENATE("http://opt.sauna-shops.ru/547-kraski-dlya-volos/",A3174,"-",H3174,".html")</f>
        <v>http://opt.sauna-shops.ru/547-kraski-dlya-volos/3632-stojkaya-krem-kraska-dlya-volos-fiona-101-chyornyj.html</v>
      </c>
      <c r="J3174" s="2" t="str">
        <f t="shared" si="77"/>
        <v>http://opt.sauna-shops.ru/547-kraski-dlya-volos/3632-stojkaya-krem-kraska-dlya-volos-fiona-101-chyornyj.html</v>
      </c>
      <c r="K3174" s="5"/>
    </row>
    <row r="3175" spans="1:11" x14ac:dyDescent="0.25">
      <c r="A3175" s="10">
        <v>3633</v>
      </c>
      <c r="B3175" s="5" t="s">
        <v>6058</v>
      </c>
      <c r="C3175" s="5" t="s">
        <v>5938</v>
      </c>
      <c r="D3175" s="5" t="str">
        <f>HYPERLINK(I3175, C3175)</f>
        <v>Стойкая крем-краска для волос FIONA 4.68 Темный каштан</v>
      </c>
      <c r="E3175" s="5" t="s">
        <v>5914</v>
      </c>
      <c r="F3175" s="11" t="s">
        <v>6096</v>
      </c>
      <c r="G3175" s="6">
        <v>3636</v>
      </c>
      <c r="H3175" t="s">
        <v>5939</v>
      </c>
      <c r="I3175" t="str">
        <f>CONCATENATE("http://opt.sauna-shops.ru/547-kraski-dlya-volos/",A3175,"-",H3175,".html")</f>
        <v>http://opt.sauna-shops.ru/547-kraski-dlya-volos/3633-stojkaya-krem-kraska-dlya-volos-fiona-468-temnyj-kashtan.html</v>
      </c>
      <c r="J3175" s="2" t="str">
        <f t="shared" si="77"/>
        <v>http://opt.sauna-shops.ru/547-kraski-dlya-volos/3633-stojkaya-krem-kraska-dlya-volos-fiona-468-temnyj-kashtan.html</v>
      </c>
      <c r="K3175" s="5"/>
    </row>
    <row r="3176" spans="1:11" x14ac:dyDescent="0.25">
      <c r="A3176" s="10">
        <v>3634</v>
      </c>
      <c r="B3176" s="5" t="s">
        <v>6058</v>
      </c>
      <c r="C3176" s="5" t="s">
        <v>5940</v>
      </c>
      <c r="D3176" s="5" t="str">
        <f>HYPERLINK(I3176, C3176)</f>
        <v>Стойкая крем-краска для волос FIONA 4.88 Дикая вишня</v>
      </c>
      <c r="E3176" s="5" t="s">
        <v>5914</v>
      </c>
      <c r="F3176" s="11" t="s">
        <v>6096</v>
      </c>
      <c r="G3176" s="6">
        <v>3637</v>
      </c>
      <c r="H3176" t="s">
        <v>5941</v>
      </c>
      <c r="I3176" t="str">
        <f>CONCATENATE("http://opt.sauna-shops.ru/547-kraski-dlya-volos/",A3176,"-",H3176,".html")</f>
        <v>http://opt.sauna-shops.ru/547-kraski-dlya-volos/3634-stojkaya-krem-kraska-dlya-volos-fiona-488-dikaya-vishnya.html</v>
      </c>
      <c r="J3176" s="2" t="str">
        <f t="shared" si="77"/>
        <v>http://opt.sauna-shops.ru/547-kraski-dlya-volos/3634-stojkaya-krem-kraska-dlya-volos-fiona-488-dikaya-vishnya.html</v>
      </c>
      <c r="K3176" s="5"/>
    </row>
    <row r="3177" spans="1:11" x14ac:dyDescent="0.25">
      <c r="A3177" s="10">
        <v>3635</v>
      </c>
      <c r="B3177" s="5" t="s">
        <v>6058</v>
      </c>
      <c r="C3177" s="5" t="s">
        <v>5942</v>
      </c>
      <c r="D3177" s="5" t="str">
        <f>HYPERLINK(I3177, C3177)</f>
        <v>Стойкая крем-краска для волос FIONA 4.86 Гранат</v>
      </c>
      <c r="E3177" s="5" t="s">
        <v>5914</v>
      </c>
      <c r="F3177" s="11" t="s">
        <v>6096</v>
      </c>
      <c r="G3177" s="6">
        <v>3638</v>
      </c>
      <c r="H3177" t="s">
        <v>5943</v>
      </c>
      <c r="I3177" t="str">
        <f>CONCATENATE("http://opt.sauna-shops.ru/547-kraski-dlya-volos/",A3177,"-",H3177,".html")</f>
        <v>http://opt.sauna-shops.ru/547-kraski-dlya-volos/3635-stojkaya-krem-kraska-dlya-volos-fiona-486-granat.html</v>
      </c>
      <c r="J3177" s="2" t="str">
        <f t="shared" si="77"/>
        <v>http://opt.sauna-shops.ru/547-kraski-dlya-volos/3635-stojkaya-krem-kraska-dlya-volos-fiona-486-granat.html</v>
      </c>
      <c r="K3177" s="5"/>
    </row>
    <row r="3178" spans="1:11" x14ac:dyDescent="0.25">
      <c r="A3178" s="10">
        <v>3636</v>
      </c>
      <c r="B3178" s="5" t="s">
        <v>6058</v>
      </c>
      <c r="C3178" s="5" t="s">
        <v>5944</v>
      </c>
      <c r="D3178" s="5" t="str">
        <f>HYPERLINK(I3178, C3178)</f>
        <v>Стойкая крем-краска для волос FIONA 5.0 Темно-русый</v>
      </c>
      <c r="E3178" s="5" t="s">
        <v>5914</v>
      </c>
      <c r="F3178" s="11" t="s">
        <v>6096</v>
      </c>
      <c r="G3178" s="6">
        <v>3639</v>
      </c>
      <c r="H3178" t="s">
        <v>5945</v>
      </c>
      <c r="I3178" t="str">
        <f>CONCATENATE("http://opt.sauna-shops.ru/547-kraski-dlya-volos/",A3178,"-",H3178,".html")</f>
        <v>http://opt.sauna-shops.ru/547-kraski-dlya-volos/3636-stojkaya-krem-kraska-dlya-volos-fiona-50-temno-rusyj.html</v>
      </c>
      <c r="J3178" s="2" t="str">
        <f t="shared" si="77"/>
        <v>http://opt.sauna-shops.ru/547-kraski-dlya-volos/3636-stojkaya-krem-kraska-dlya-volos-fiona-50-temno-rusyj.html</v>
      </c>
      <c r="K3178" s="5"/>
    </row>
    <row r="3179" spans="1:11" x14ac:dyDescent="0.25">
      <c r="A3179" s="10">
        <v>3637</v>
      </c>
      <c r="B3179" s="5" t="s">
        <v>6058</v>
      </c>
      <c r="C3179" s="5" t="s">
        <v>5946</v>
      </c>
      <c r="D3179" s="5" t="str">
        <f>HYPERLINK(I3179, C3179)</f>
        <v>Стойкая крем-краска для волос FIONA 7.0 Русый</v>
      </c>
      <c r="E3179" s="5" t="s">
        <v>5914</v>
      </c>
      <c r="F3179" s="11" t="s">
        <v>6096</v>
      </c>
      <c r="G3179" s="6">
        <v>3640</v>
      </c>
      <c r="H3179" t="s">
        <v>5947</v>
      </c>
      <c r="I3179" t="str">
        <f>CONCATENATE("http://opt.sauna-shops.ru/547-kraski-dlya-volos/",A3179,"-",H3179,".html")</f>
        <v>http://opt.sauna-shops.ru/547-kraski-dlya-volos/3637-stojkaya-krem-kraska-dlya-volos-fiona-70-rusyj.html</v>
      </c>
      <c r="J3179" s="2" t="str">
        <f t="shared" si="77"/>
        <v>http://opt.sauna-shops.ru/547-kraski-dlya-volos/3637-stojkaya-krem-kraska-dlya-volos-fiona-70-rusyj.html</v>
      </c>
      <c r="K3179" s="5"/>
    </row>
    <row r="3180" spans="1:11" x14ac:dyDescent="0.25">
      <c r="A3180" s="10">
        <v>3638</v>
      </c>
      <c r="B3180" s="5" t="s">
        <v>6058</v>
      </c>
      <c r="C3180" s="5" t="s">
        <v>5948</v>
      </c>
      <c r="D3180" s="5" t="str">
        <f>HYPERLINK(I3180, C3180)</f>
        <v>Краска для волос FIONA 7.44 Огненно-рыжий</v>
      </c>
      <c r="E3180" s="5" t="s">
        <v>5914</v>
      </c>
      <c r="F3180" s="11" t="s">
        <v>6096</v>
      </c>
      <c r="G3180" s="6">
        <v>3641</v>
      </c>
      <c r="H3180" t="s">
        <v>5949</v>
      </c>
      <c r="I3180" t="str">
        <f>CONCATENATE("http://opt.sauna-shops.ru/547-kraski-dlya-volos/",A3180,"-",H3180,".html")</f>
        <v>http://opt.sauna-shops.ru/547-kraski-dlya-volos/3638-kraska-dlya-volos-fiona-744-ognenno-ryzhij.html</v>
      </c>
      <c r="J3180" s="2" t="str">
        <f t="shared" si="77"/>
        <v>http://opt.sauna-shops.ru/547-kraski-dlya-volos/3638-kraska-dlya-volos-fiona-744-ognenno-ryzhij.html</v>
      </c>
      <c r="K3180" s="5"/>
    </row>
    <row r="3181" spans="1:11" x14ac:dyDescent="0.25">
      <c r="A3181" s="10">
        <v>3639</v>
      </c>
      <c r="B3181" s="5" t="s">
        <v>6058</v>
      </c>
      <c r="C3181" s="5" t="s">
        <v>5950</v>
      </c>
      <c r="D3181" s="5" t="str">
        <f>HYPERLINK(I3181, C3181)</f>
        <v>Краска для волос FIONA 07.56 Золотистый орех</v>
      </c>
      <c r="E3181" s="5" t="s">
        <v>5914</v>
      </c>
      <c r="F3181" s="11" t="s">
        <v>6096</v>
      </c>
      <c r="G3181" s="6">
        <v>3642</v>
      </c>
      <c r="H3181" t="s">
        <v>5951</v>
      </c>
      <c r="I3181" t="str">
        <f>CONCATENATE("http://opt.sauna-shops.ru/547-kraski-dlya-volos/",A3181,"-",H3181,".html")</f>
        <v>http://opt.sauna-shops.ru/547-kraski-dlya-volos/3639-kraska-dlya-volos-fiona-0756-zolotistyj-orekh.html</v>
      </c>
      <c r="J3181" s="2" t="str">
        <f t="shared" si="77"/>
        <v>http://opt.sauna-shops.ru/547-kraski-dlya-volos/3639-kraska-dlya-volos-fiona-0756-zolotistyj-orekh.html</v>
      </c>
      <c r="K3181" s="5"/>
    </row>
    <row r="3182" spans="1:11" x14ac:dyDescent="0.25">
      <c r="A3182" s="10">
        <v>3640</v>
      </c>
      <c r="B3182" s="5" t="s">
        <v>6058</v>
      </c>
      <c r="C3182" s="5" t="s">
        <v>5952</v>
      </c>
      <c r="D3182" s="5" t="str">
        <f>HYPERLINK(I3182, C3182)</f>
        <v>Краска для волос FIONA 7.68 Коньяк</v>
      </c>
      <c r="E3182" s="5" t="s">
        <v>5914</v>
      </c>
      <c r="F3182" s="11" t="s">
        <v>6096</v>
      </c>
      <c r="G3182" s="6">
        <v>3645</v>
      </c>
      <c r="H3182" t="s">
        <v>5953</v>
      </c>
      <c r="I3182" t="str">
        <f>CONCATENATE("http://opt.sauna-shops.ru/547-kraski-dlya-volos/",A3182,"-",H3182,".html")</f>
        <v>http://opt.sauna-shops.ru/547-kraski-dlya-volos/3640-kraska-dlya-volos-fiona-768-konyak.html</v>
      </c>
      <c r="J3182" s="2" t="str">
        <f t="shared" si="77"/>
        <v>http://opt.sauna-shops.ru/547-kraski-dlya-volos/3640-kraska-dlya-volos-fiona-768-konyak.html</v>
      </c>
      <c r="K3182" s="5"/>
    </row>
    <row r="3183" spans="1:11" x14ac:dyDescent="0.25">
      <c r="A3183" s="10">
        <v>2349</v>
      </c>
      <c r="B3183" s="5" t="s">
        <v>6058</v>
      </c>
      <c r="C3183" s="5" t="s">
        <v>3365</v>
      </c>
      <c r="D3183" s="5" t="str">
        <f>HYPERLINK(I3183, C3183)</f>
        <v>Мангал три тарелки + шампура 40*50*30</v>
      </c>
      <c r="E3183" s="5" t="s">
        <v>3366</v>
      </c>
      <c r="F3183" s="11" t="s">
        <v>6250</v>
      </c>
      <c r="G3183" s="6">
        <v>3101</v>
      </c>
      <c r="H3183" t="s">
        <v>3367</v>
      </c>
      <c r="I3183" t="str">
        <f>CONCATENATE("http://opt.sauna-shops.ru/564-mangaly-i-shampura/",A3183,"-",H3183,".html")</f>
        <v>http://opt.sauna-shops.ru/564-mangaly-i-shampura/2349-mangal-tri-tarelki-shampura-405030.html</v>
      </c>
      <c r="J3183" s="2" t="str">
        <f t="shared" ref="J3183:J3197" si="78">HYPERLINK(I3183)</f>
        <v>http://opt.sauna-shops.ru/564-mangaly-i-shampura/2349-mangal-tri-tarelki-shampura-405030.html</v>
      </c>
      <c r="K3183" s="5"/>
    </row>
    <row r="3184" spans="1:11" x14ac:dyDescent="0.25">
      <c r="A3184" s="10">
        <v>2350</v>
      </c>
      <c r="B3184" s="5" t="s">
        <v>6058</v>
      </c>
      <c r="C3184" s="5" t="s">
        <v>3368</v>
      </c>
      <c r="D3184" s="5" t="str">
        <f>HYPERLINK(I3184, C3184)</f>
        <v>Шампура 6 шт. (60 * 0,6 см)</v>
      </c>
      <c r="E3184" s="5" t="s">
        <v>3366</v>
      </c>
      <c r="F3184" s="11" t="s">
        <v>6065</v>
      </c>
      <c r="G3184" s="6">
        <v>3109</v>
      </c>
      <c r="H3184" t="s">
        <v>3369</v>
      </c>
      <c r="I3184" t="str">
        <f>CONCATENATE("http://opt.sauna-shops.ru/564-mangaly-i-shampura/",A3184,"-",H3184,".html")</f>
        <v>http://opt.sauna-shops.ru/564-mangaly-i-shampura/2350-shampura-6-sht-60-06-sm.html</v>
      </c>
      <c r="J3184" s="2" t="str">
        <f t="shared" si="78"/>
        <v>http://opt.sauna-shops.ru/564-mangaly-i-shampura/2350-shampura-6-sht-60-06-sm.html</v>
      </c>
      <c r="K3184" s="5"/>
    </row>
    <row r="3185" spans="1:11" x14ac:dyDescent="0.25">
      <c r="A3185" s="10">
        <v>2351</v>
      </c>
      <c r="B3185" s="5" t="s">
        <v>6058</v>
      </c>
      <c r="C3185" s="5" t="s">
        <v>3370</v>
      </c>
      <c r="D3185" s="5" t="str">
        <f>HYPERLINK(I3185, C3185)</f>
        <v>Шампура 6 шт(60 * 1 см)</v>
      </c>
      <c r="E3185" s="5" t="s">
        <v>3366</v>
      </c>
      <c r="F3185" s="11" t="s">
        <v>6067</v>
      </c>
      <c r="G3185" s="6">
        <v>3110</v>
      </c>
      <c r="H3185" t="s">
        <v>3371</v>
      </c>
      <c r="I3185" t="str">
        <f>CONCATENATE("http://opt.sauna-shops.ru/564-mangaly-i-shampura/",A3185,"-",H3185,".html")</f>
        <v>http://opt.sauna-shops.ru/564-mangaly-i-shampura/2351-shampura-6-sht60-1-sm.html</v>
      </c>
      <c r="J3185" s="2" t="str">
        <f t="shared" si="78"/>
        <v>http://opt.sauna-shops.ru/564-mangaly-i-shampura/2351-shampura-6-sht60-1-sm.html</v>
      </c>
      <c r="K3185" s="5"/>
    </row>
    <row r="3186" spans="1:11" x14ac:dyDescent="0.25">
      <c r="A3186" s="10">
        <v>2352</v>
      </c>
      <c r="B3186" s="5" t="s">
        <v>6058</v>
      </c>
      <c r="C3186" s="5" t="s">
        <v>3372</v>
      </c>
      <c r="D3186" s="5" t="str">
        <f>HYPERLINK(I3186, C3186)</f>
        <v>Шампура 62 * 1см</v>
      </c>
      <c r="E3186" s="5" t="s">
        <v>3366</v>
      </c>
      <c r="F3186" s="11" t="s">
        <v>6063</v>
      </c>
      <c r="G3186" s="6">
        <v>3111</v>
      </c>
      <c r="H3186" t="s">
        <v>3373</v>
      </c>
      <c r="I3186" t="str">
        <f>CONCATENATE("http://opt.sauna-shops.ru/564-mangaly-i-shampura/",A3186,"-",H3186,".html")</f>
        <v>http://opt.sauna-shops.ru/564-mangaly-i-shampura/2352-shampura-62-1sm.html</v>
      </c>
      <c r="J3186" s="2" t="str">
        <f t="shared" si="78"/>
        <v>http://opt.sauna-shops.ru/564-mangaly-i-shampura/2352-shampura-62-1sm.html</v>
      </c>
      <c r="K3186" s="5"/>
    </row>
    <row r="3187" spans="1:11" x14ac:dyDescent="0.25">
      <c r="A3187" s="10">
        <v>2353</v>
      </c>
      <c r="B3187" s="5" t="s">
        <v>6058</v>
      </c>
      <c r="C3187" s="5" t="s">
        <v>3374</v>
      </c>
      <c r="D3187" s="5" t="str">
        <f>HYPERLINK(I3187, C3187)</f>
        <v>Шампура нерж. Китай</v>
      </c>
      <c r="E3187" s="5" t="s">
        <v>3366</v>
      </c>
      <c r="F3187" s="11" t="s">
        <v>6096</v>
      </c>
      <c r="G3187" s="6">
        <v>3112</v>
      </c>
      <c r="H3187" t="s">
        <v>3375</v>
      </c>
      <c r="I3187" t="str">
        <f>CONCATENATE("http://opt.sauna-shops.ru/564-mangaly-i-shampura/",A3187,"-",H3187,".html")</f>
        <v>http://opt.sauna-shops.ru/564-mangaly-i-shampura/2353-shampura-nerzh-kitaj.html</v>
      </c>
      <c r="J3187" s="2" t="str">
        <f t="shared" si="78"/>
        <v>http://opt.sauna-shops.ru/564-mangaly-i-shampura/2353-shampura-nerzh-kitaj.html</v>
      </c>
      <c r="K3187" s="5"/>
    </row>
    <row r="3188" spans="1:11" x14ac:dyDescent="0.25">
      <c r="A3188" s="10">
        <v>2354</v>
      </c>
      <c r="B3188" s="5" t="s">
        <v>6058</v>
      </c>
      <c r="C3188" s="5" t="s">
        <v>3376</v>
      </c>
      <c r="D3188" s="5" t="str">
        <f>HYPERLINK(I3188, C3188)</f>
        <v>Шампура с дерев. ручкой (61 * 1 см) комплект 4 шт</v>
      </c>
      <c r="E3188" s="5" t="s">
        <v>3366</v>
      </c>
      <c r="F3188" s="11" t="s">
        <v>6072</v>
      </c>
      <c r="G3188" s="6">
        <v>3113</v>
      </c>
      <c r="H3188" t="s">
        <v>3377</v>
      </c>
      <c r="I3188" t="str">
        <f>CONCATENATE("http://opt.sauna-shops.ru/564-mangaly-i-shampura/",A3188,"-",H3188,".html")</f>
        <v>http://opt.sauna-shops.ru/564-mangaly-i-shampura/2354-shampura-s-derev-ruchkoj-61-1-sm.html</v>
      </c>
      <c r="J3188" s="2" t="str">
        <f t="shared" si="78"/>
        <v>http://opt.sauna-shops.ru/564-mangaly-i-shampura/2354-shampura-s-derev-ruchkoj-61-1-sm.html</v>
      </c>
      <c r="K3188" s="5"/>
    </row>
    <row r="3189" spans="1:11" x14ac:dyDescent="0.25">
      <c r="A3189" s="10">
        <v>2355</v>
      </c>
      <c r="B3189" s="5" t="s">
        <v>6058</v>
      </c>
      <c r="C3189" s="5" t="s">
        <v>3378</v>
      </c>
      <c r="D3189" s="5" t="str">
        <f>HYPERLINK(I3189, C3189)</f>
        <v>Ведёрко для шамп. высота 15, диаметр 16 см</v>
      </c>
      <c r="E3189" s="5" t="s">
        <v>3366</v>
      </c>
      <c r="F3189" s="11" t="s">
        <v>6077</v>
      </c>
      <c r="G3189" s="6">
        <v>3136</v>
      </c>
      <c r="H3189" t="s">
        <v>3379</v>
      </c>
      <c r="I3189" t="str">
        <f>CONCATENATE("http://opt.sauna-shops.ru/564-mangaly-i-shampura/",A3189,"-",H3189,".html")</f>
        <v>http://opt.sauna-shops.ru/564-mangaly-i-shampura/2355-vedyorko-dlya-shamp-vysota-15-diametr-16-sm.html</v>
      </c>
      <c r="J3189" s="2" t="str">
        <f t="shared" si="78"/>
        <v>http://opt.sauna-shops.ru/564-mangaly-i-shampura/2355-vedyorko-dlya-shamp-vysota-15-diametr-16-sm.html</v>
      </c>
      <c r="K3189" s="5"/>
    </row>
    <row r="3190" spans="1:11" x14ac:dyDescent="0.25">
      <c r="A3190" s="10">
        <v>2356</v>
      </c>
      <c r="B3190" s="5" t="s">
        <v>6058</v>
      </c>
      <c r="C3190" s="5" t="s">
        <v>3380</v>
      </c>
      <c r="D3190" s="5" t="str">
        <f>HYPERLINK(I3190, C3190)</f>
        <v>Ведёрко для шамп. нерж. высота13, диаметр 14см</v>
      </c>
      <c r="E3190" s="5" t="s">
        <v>3366</v>
      </c>
      <c r="F3190" s="11" t="s">
        <v>6072</v>
      </c>
      <c r="G3190" s="6">
        <v>3137</v>
      </c>
      <c r="H3190" t="s">
        <v>3381</v>
      </c>
      <c r="I3190" t="str">
        <f>CONCATENATE("http://opt.sauna-shops.ru/564-mangaly-i-shampura/",A3190,"-",H3190,".html")</f>
        <v>http://opt.sauna-shops.ru/564-mangaly-i-shampura/2356-vedyorko-dlya-shamp-nerzh-vysota13-diametr-14sm.html</v>
      </c>
      <c r="J3190" s="2" t="str">
        <f t="shared" si="78"/>
        <v>http://opt.sauna-shops.ru/564-mangaly-i-shampura/2356-vedyorko-dlya-shamp-nerzh-vysota13-diametr-14sm.html</v>
      </c>
      <c r="K3190" s="5"/>
    </row>
    <row r="3191" spans="1:11" x14ac:dyDescent="0.25">
      <c r="A3191" s="10">
        <v>2357</v>
      </c>
      <c r="B3191" s="5" t="s">
        <v>6058</v>
      </c>
      <c r="C3191" s="5" t="s">
        <v>3382</v>
      </c>
      <c r="D3191" s="5" t="str">
        <f>HYPERLINK(I3191, C3191)</f>
        <v>Мангал каркасный таганок 420х40х250 сборный без шампуров</v>
      </c>
      <c r="E3191" s="5" t="s">
        <v>3366</v>
      </c>
      <c r="F3191" s="11" t="s">
        <v>6094</v>
      </c>
      <c r="G3191" s="6">
        <v>3147</v>
      </c>
      <c r="H3191" t="s">
        <v>3383</v>
      </c>
      <c r="I3191" t="str">
        <f>CONCATENATE("http://opt.sauna-shops.ru/564-mangaly-i-shampura/",A3191,"-",H3191,".html")</f>
        <v>http://opt.sauna-shops.ru/564-mangaly-i-shampura/2357-mangal-karkasnyj-taganok-420kh40kh250-sbornyj-bez-shampurov.html</v>
      </c>
      <c r="J3191" s="2" t="str">
        <f t="shared" si="78"/>
        <v>http://opt.sauna-shops.ru/564-mangaly-i-shampura/2357-mangal-karkasnyj-taganok-420kh40kh250-sbornyj-bez-shampurov.html</v>
      </c>
      <c r="K3191" s="5"/>
    </row>
    <row r="3192" spans="1:11" x14ac:dyDescent="0.25">
      <c r="A3192" s="10">
        <v>2358</v>
      </c>
      <c r="B3192" s="5" t="s">
        <v>6058</v>
      </c>
      <c r="C3192" s="5" t="s">
        <v>3384</v>
      </c>
      <c r="D3192" s="5" t="str">
        <f>HYPERLINK(I3192, C3192)</f>
        <v>Мангал Костерок 350х250х350х0,5мм сборный + 6 шампуров (эконом)</v>
      </c>
      <c r="E3192" s="5" t="s">
        <v>3366</v>
      </c>
      <c r="F3192" s="11" t="s">
        <v>6063</v>
      </c>
      <c r="G3192" s="6">
        <v>3148</v>
      </c>
      <c r="H3192" t="s">
        <v>3385</v>
      </c>
      <c r="I3192" t="str">
        <f>CONCATENATE("http://opt.sauna-shops.ru/564-mangaly-i-shampura/",A3192,"-",H3192,".html")</f>
        <v>http://opt.sauna-shops.ru/564-mangaly-i-shampura/2358-mangal-kosterok-350kh250kh350kh05mm-sbornyj-6-shampurov-ekonom.html</v>
      </c>
      <c r="J3192" s="2" t="str">
        <f t="shared" si="78"/>
        <v>http://opt.sauna-shops.ru/564-mangaly-i-shampura/2358-mangal-kosterok-350kh250kh350kh05mm-sbornyj-6-shampurov-ekonom.html</v>
      </c>
      <c r="K3192" s="5"/>
    </row>
    <row r="3193" spans="1:11" x14ac:dyDescent="0.25">
      <c r="A3193" s="10">
        <v>2359</v>
      </c>
      <c r="B3193" s="5" t="s">
        <v>6058</v>
      </c>
      <c r="C3193" s="5" t="s">
        <v>3386</v>
      </c>
      <c r="D3193" s="5" t="str">
        <f>HYPERLINK(I3193, C3193)</f>
        <v>Мангал 350 х 250х 350х0,5 мм сборный без шампуров</v>
      </c>
      <c r="E3193" s="5" t="s">
        <v>3366</v>
      </c>
      <c r="F3193" s="11" t="s">
        <v>6066</v>
      </c>
      <c r="G3193" s="6">
        <v>3149</v>
      </c>
      <c r="H3193" t="s">
        <v>3387</v>
      </c>
      <c r="I3193" t="str">
        <f>CONCATENATE("http://opt.sauna-shops.ru/564-mangaly-i-shampura/",A3193,"-",H3193,".html")</f>
        <v>http://opt.sauna-shops.ru/564-mangaly-i-shampura/2359-mangal-350-kh-250kh-350kh05-mm-sbornyj-bez-shampurov.html</v>
      </c>
      <c r="J3193" s="2" t="str">
        <f t="shared" si="78"/>
        <v>http://opt.sauna-shops.ru/564-mangaly-i-shampura/2359-mangal-350-kh-250kh-350kh05-mm-sbornyj-bez-shampurov.html</v>
      </c>
      <c r="K3193" s="5"/>
    </row>
    <row r="3194" spans="1:11" x14ac:dyDescent="0.25">
      <c r="A3194" s="10">
        <v>2360</v>
      </c>
      <c r="B3194" s="5" t="s">
        <v>6058</v>
      </c>
      <c r="C3194" s="5" t="s">
        <v>3388</v>
      </c>
      <c r="D3194" s="5" t="str">
        <f>HYPERLINK(I3194, C3194)</f>
        <v>Мангал каркасный Таганок 420 х 40 х 250 сборн. без шампуров</v>
      </c>
      <c r="E3194" s="5" t="s">
        <v>3366</v>
      </c>
      <c r="F3194" s="11" t="s">
        <v>6094</v>
      </c>
      <c r="G3194" s="6">
        <v>3150</v>
      </c>
      <c r="H3194" t="s">
        <v>3389</v>
      </c>
      <c r="I3194" t="str">
        <f>CONCATENATE("http://opt.sauna-shops.ru/564-mangaly-i-shampura/",A3194,"-",H3194,".html")</f>
        <v>http://opt.sauna-shops.ru/564-mangaly-i-shampura/2360-mangal-karkasnyj-taganok-420-kh-40-kh-250-sborn-bez-shampurov.html</v>
      </c>
      <c r="J3194" s="2" t="str">
        <f t="shared" si="78"/>
        <v>http://opt.sauna-shops.ru/564-mangaly-i-shampura/2360-mangal-karkasnyj-taganok-420-kh-40-kh-250-sborn-bez-shampurov.html</v>
      </c>
      <c r="K3194" s="5"/>
    </row>
    <row r="3195" spans="1:11" x14ac:dyDescent="0.25">
      <c r="A3195" s="10">
        <v>2361</v>
      </c>
      <c r="B3195" s="5" t="s">
        <v>6058</v>
      </c>
      <c r="C3195" s="5" t="s">
        <v>3390</v>
      </c>
      <c r="D3195" s="5" t="str">
        <f>HYPERLINK(I3195, C3195)</f>
        <v>Мангал + 6 шампуров 50х50х30 см, глубина 14 см (Костерок)</v>
      </c>
      <c r="E3195" s="5" t="s">
        <v>3366</v>
      </c>
      <c r="F3195" s="11" t="s">
        <v>6069</v>
      </c>
      <c r="G3195" s="6">
        <v>3156</v>
      </c>
      <c r="H3195" t="s">
        <v>3391</v>
      </c>
      <c r="I3195" t="str">
        <f>CONCATENATE("http://opt.sauna-shops.ru/564-mangaly-i-shampura/",A3195,"-",H3195,".html")</f>
        <v>http://opt.sauna-shops.ru/564-mangaly-i-shampura/2361-mangal-6-shampurov-50kh50kh30-sm-glubina-14-sm-kosterok.html</v>
      </c>
      <c r="J3195" s="2" t="str">
        <f t="shared" si="78"/>
        <v>http://opt.sauna-shops.ru/564-mangaly-i-shampura/2361-mangal-6-shampurov-50kh50kh30-sm-glubina-14-sm-kosterok.html</v>
      </c>
      <c r="K3195" s="5"/>
    </row>
    <row r="3196" spans="1:11" x14ac:dyDescent="0.25">
      <c r="A3196" s="10">
        <v>2362</v>
      </c>
      <c r="B3196" s="5" t="s">
        <v>6058</v>
      </c>
      <c r="C3196" s="5" t="s">
        <v>3392</v>
      </c>
      <c r="D3196" s="5" t="str">
        <f>HYPERLINK(I3196, C3196)</f>
        <v>Средства для разжигания Запал" 1 л"</v>
      </c>
      <c r="E3196" s="5" t="s">
        <v>3366</v>
      </c>
      <c r="F3196" s="11" t="s">
        <v>6094</v>
      </c>
      <c r="G3196" s="6">
        <v>3164</v>
      </c>
      <c r="H3196" t="s">
        <v>3393</v>
      </c>
      <c r="I3196" t="str">
        <f>CONCATENATE("http://opt.sauna-shops.ru/564-mangaly-i-shampura/",A3196,"-",H3196,".html")</f>
        <v>http://opt.sauna-shops.ru/564-mangaly-i-shampura/2362-sredstva-dlya-razzhiganiya-zapal-1-l.html</v>
      </c>
      <c r="J3196" s="2" t="str">
        <f t="shared" si="78"/>
        <v>http://opt.sauna-shops.ru/564-mangaly-i-shampura/2362-sredstva-dlya-razzhiganiya-zapal-1-l.html</v>
      </c>
      <c r="K3196" s="5"/>
    </row>
    <row r="3197" spans="1:11" x14ac:dyDescent="0.25">
      <c r="A3197" s="10">
        <v>2363</v>
      </c>
      <c r="B3197" s="5" t="s">
        <v>6058</v>
      </c>
      <c r="C3197" s="5" t="s">
        <v>3394</v>
      </c>
      <c r="D3197" s="5" t="str">
        <f>HYPERLINK(I3197, C3197)</f>
        <v>Средства для разжигания Запал" 0,5 л"</v>
      </c>
      <c r="E3197" s="5" t="s">
        <v>3366</v>
      </c>
      <c r="F3197" s="11" t="s">
        <v>6095</v>
      </c>
      <c r="G3197" s="6">
        <v>3165</v>
      </c>
      <c r="H3197" t="s">
        <v>3395</v>
      </c>
      <c r="I3197" t="str">
        <f>CONCATENATE("http://opt.sauna-shops.ru/564-mangaly-i-shampura/",A3197,"-",H3197,".html")</f>
        <v>http://opt.sauna-shops.ru/564-mangaly-i-shampura/2363-sredstva-dlya-razzhiganiya-zapal-05-l.html</v>
      </c>
      <c r="J3197" s="2" t="str">
        <f t="shared" si="78"/>
        <v>http://opt.sauna-shops.ru/564-mangaly-i-shampura/2363-sredstva-dlya-razzhiganiya-zapal-05-l.html</v>
      </c>
      <c r="K3197" s="5"/>
    </row>
    <row r="3198" spans="1:11" x14ac:dyDescent="0.25">
      <c r="A3198" s="10">
        <v>2364</v>
      </c>
      <c r="B3198" s="5" t="s">
        <v>6058</v>
      </c>
      <c r="C3198" s="5" t="s">
        <v>3396</v>
      </c>
      <c r="D3198" s="5" t="str">
        <f>HYPERLINK(I3198, C3198)</f>
        <v>Средства для разжигания Запал" 0,3 л"</v>
      </c>
      <c r="E3198" s="5" t="s">
        <v>3366</v>
      </c>
      <c r="F3198" s="11" t="s">
        <v>6093</v>
      </c>
      <c r="G3198" s="6">
        <v>3166</v>
      </c>
      <c r="H3198" t="s">
        <v>3397</v>
      </c>
      <c r="I3198" t="str">
        <f>CONCATENATE("http://opt.sauna-shops.ru/564-mangaly-i-shampura/",A3198,"-",H3198,".html")</f>
        <v>http://opt.sauna-shops.ru/564-mangaly-i-shampura/2364-sredstva-dlya-razzhiganiya-zapal-03-l.html</v>
      </c>
      <c r="J3198" s="2" t="str">
        <f t="shared" ref="J3198:J3200" si="79">HYPERLINK(I3198)</f>
        <v>http://opt.sauna-shops.ru/564-mangaly-i-shampura/2364-sredstva-dlya-razzhiganiya-zapal-03-l.html</v>
      </c>
      <c r="K3198" s="5"/>
    </row>
    <row r="3199" spans="1:11" x14ac:dyDescent="0.25">
      <c r="A3199" s="10">
        <v>2365</v>
      </c>
      <c r="B3199" s="5" t="s">
        <v>6058</v>
      </c>
      <c r="C3199" s="5" t="s">
        <v>3398</v>
      </c>
      <c r="D3199" s="5" t="str">
        <f>HYPERLINK(I3199, C3199)</f>
        <v>Шампура из нерж. стали Тип 2, Китай</v>
      </c>
      <c r="E3199" s="5" t="s">
        <v>3366</v>
      </c>
      <c r="F3199" s="11" t="s">
        <v>6065</v>
      </c>
      <c r="G3199" s="6">
        <v>3167</v>
      </c>
      <c r="H3199" t="s">
        <v>3399</v>
      </c>
      <c r="I3199" t="str">
        <f>CONCATENATE("http://opt.sauna-shops.ru/564-mangaly-i-shampura/",A3199,"-",H3199,".html")</f>
        <v>http://opt.sauna-shops.ru/564-mangaly-i-shampura/2365-shampura-iz-nerzh-stali-tip-2-kitaj.html</v>
      </c>
      <c r="J3199" s="2" t="str">
        <f t="shared" si="79"/>
        <v>http://opt.sauna-shops.ru/564-mangaly-i-shampura/2365-shampura-iz-nerzh-stali-tip-2-kitaj.html</v>
      </c>
      <c r="K3199" s="5"/>
    </row>
    <row r="3200" spans="1:11" x14ac:dyDescent="0.25">
      <c r="A3200" s="10">
        <v>2366</v>
      </c>
      <c r="B3200" s="5" t="s">
        <v>6058</v>
      </c>
      <c r="C3200" s="5" t="s">
        <v>3400</v>
      </c>
      <c r="D3200" s="5" t="str">
        <f>HYPERLINK(I3200, C3200)</f>
        <v>Коптилка 3в1 для рыбы и птицы  (форма + щепа + специи)</v>
      </c>
      <c r="E3200" s="5" t="s">
        <v>3366</v>
      </c>
      <c r="F3200" s="11" t="s">
        <v>6064</v>
      </c>
      <c r="G3200" s="6">
        <v>3861</v>
      </c>
      <c r="H3200" t="s">
        <v>3401</v>
      </c>
      <c r="I3200" t="str">
        <f>CONCATENATE("http://opt.sauna-shops.ru/564-mangaly-i-shampura/",A3200,"-",H3200,".html")</f>
        <v>http://opt.sauna-shops.ru/564-mangaly-i-shampura/2366-koptilka-3v1-dlya-ryby-i-pticy-forma-shhepa-specii.html</v>
      </c>
      <c r="J3200" s="2" t="str">
        <f t="shared" si="79"/>
        <v>http://opt.sauna-shops.ru/564-mangaly-i-shampura/2366-koptilka-3v1-dlya-ryby-i-pticy-forma-shhepa-specii.html</v>
      </c>
      <c r="K3200" s="5"/>
    </row>
    <row r="3201" spans="1:11" x14ac:dyDescent="0.25">
      <c r="A3201" s="10">
        <v>2424</v>
      </c>
      <c r="B3201" s="5" t="s">
        <v>6058</v>
      </c>
      <c r="C3201" s="5" t="s">
        <v>3519</v>
      </c>
      <c r="D3201" s="5" t="str">
        <f>HYPERLINK(I3201, C3201)</f>
        <v>Керамический нож Арт 2002 1х20 №2 красная матовая ручка</v>
      </c>
      <c r="E3201" s="5" t="s">
        <v>3520</v>
      </c>
      <c r="F3201" s="11" t="s">
        <v>6067</v>
      </c>
      <c r="G3201" s="6">
        <v>3648</v>
      </c>
      <c r="H3201" t="s">
        <v>3521</v>
      </c>
      <c r="I3201" t="str">
        <f>CONCATENATE("http://opt.sauna-shops.ru/560-nozhi/",A3201,"-",H3201,".html")</f>
        <v>http://opt.sauna-shops.ru/560-nozhi/2424-keramicheskij-nozh-art-2002-1kh20-2-krasnaya-matovaya-ruchka.html</v>
      </c>
      <c r="J3201" s="2" t="str">
        <f t="shared" ref="J3201:J3224" si="80">HYPERLINK(I3201)</f>
        <v>http://opt.sauna-shops.ru/560-nozhi/2424-keramicheskij-nozh-art-2002-1kh20-2-krasnaya-matovaya-ruchka.html</v>
      </c>
      <c r="K3201" s="5"/>
    </row>
    <row r="3202" spans="1:11" x14ac:dyDescent="0.25">
      <c r="A3202" s="10">
        <v>2425</v>
      </c>
      <c r="B3202" s="5" t="s">
        <v>6058</v>
      </c>
      <c r="C3202" s="5" t="s">
        <v>3522</v>
      </c>
      <c r="D3202" s="5" t="str">
        <f>HYPERLINK(I3202, C3202)</f>
        <v>Керамический нож Арт 2003 (1х20) №3 черная матовая ручка</v>
      </c>
      <c r="E3202" s="5" t="s">
        <v>3520</v>
      </c>
      <c r="F3202" s="11" t="s">
        <v>6069</v>
      </c>
      <c r="G3202" s="6">
        <v>3649</v>
      </c>
      <c r="H3202" t="s">
        <v>3523</v>
      </c>
      <c r="I3202" t="str">
        <f>CONCATENATE("http://opt.sauna-shops.ru/560-nozhi/",A3202,"-",H3202,".html")</f>
        <v>http://opt.sauna-shops.ru/560-nozhi/2425-keramicheskij-nozh-art-2003-1kh20-3-chernaya-matovaya-ruchka.html</v>
      </c>
      <c r="J3202" s="2" t="str">
        <f t="shared" si="80"/>
        <v>http://opt.sauna-shops.ru/560-nozhi/2425-keramicheskij-nozh-art-2003-1kh20-3-chernaya-matovaya-ruchka.html</v>
      </c>
      <c r="K3202" s="5"/>
    </row>
    <row r="3203" spans="1:11" x14ac:dyDescent="0.25">
      <c r="A3203" s="10">
        <v>2426</v>
      </c>
      <c r="B3203" s="5" t="s">
        <v>6058</v>
      </c>
      <c r="C3203" s="5" t="s">
        <v>3524</v>
      </c>
      <c r="D3203" s="5" t="str">
        <f>HYPERLINK(I3203, C3203)</f>
        <v>Керамический нож Арт 16001 (1х20) № 1 зеленая резиновая ручка</v>
      </c>
      <c r="E3203" s="5" t="s">
        <v>3520</v>
      </c>
      <c r="F3203" s="11" t="s">
        <v>6065</v>
      </c>
      <c r="G3203" s="6">
        <v>3650</v>
      </c>
      <c r="H3203" t="s">
        <v>3525</v>
      </c>
      <c r="I3203" t="str">
        <f>CONCATENATE("http://opt.sauna-shops.ru/560-nozhi/",A3203,"-",H3203,".html")</f>
        <v>http://opt.sauna-shops.ru/560-nozhi/2426-keramicheskij-nozh-art-16001-1kh20-1-zelenaya-rezinovaya-ruchka.html</v>
      </c>
      <c r="J3203" s="2" t="str">
        <f t="shared" si="80"/>
        <v>http://opt.sauna-shops.ru/560-nozhi/2426-keramicheskij-nozh-art-16001-1kh20-1-zelenaya-rezinovaya-ruchka.html</v>
      </c>
      <c r="K3203" s="5"/>
    </row>
    <row r="3204" spans="1:11" x14ac:dyDescent="0.25">
      <c r="A3204" s="10">
        <v>2427</v>
      </c>
      <c r="B3204" s="5" t="s">
        <v>6058</v>
      </c>
      <c r="C3204" s="5" t="s">
        <v>3526</v>
      </c>
      <c r="D3204" s="5" t="str">
        <f>HYPERLINK(I3204, C3204)</f>
        <v>Керамический нож Арт 16002 (1х20) №2 сиреневая матовая ручка</v>
      </c>
      <c r="E3204" s="5" t="s">
        <v>3520</v>
      </c>
      <c r="F3204" s="11" t="s">
        <v>6067</v>
      </c>
      <c r="G3204" s="6">
        <v>3651</v>
      </c>
      <c r="H3204" t="s">
        <v>3527</v>
      </c>
      <c r="I3204" t="str">
        <f>CONCATENATE("http://opt.sauna-shops.ru/560-nozhi/",A3204,"-",H3204,".html")</f>
        <v>http://opt.sauna-shops.ru/560-nozhi/2427-keramicheskij-nozh-art-16002-1kh20-2-sirenevaya-matovaya-ruchka.html</v>
      </c>
      <c r="J3204" s="2" t="str">
        <f t="shared" si="80"/>
        <v>http://opt.sauna-shops.ru/560-nozhi/2427-keramicheskij-nozh-art-16002-1kh20-2-sirenevaya-matovaya-ruchka.html</v>
      </c>
      <c r="K3204" s="5"/>
    </row>
    <row r="3205" spans="1:11" x14ac:dyDescent="0.25">
      <c r="A3205" s="10">
        <v>2428</v>
      </c>
      <c r="B3205" s="5" t="s">
        <v>6058</v>
      </c>
      <c r="C3205" s="5" t="s">
        <v>3528</v>
      </c>
      <c r="D3205" s="5" t="str">
        <f>HYPERLINK(I3205, C3205)</f>
        <v>Керамический нож Арт 16003 (1х20) № 3 зеленая резиновая ручка</v>
      </c>
      <c r="E3205" s="5" t="s">
        <v>3520</v>
      </c>
      <c r="F3205" s="11" t="s">
        <v>6069</v>
      </c>
      <c r="G3205" s="6">
        <v>3652</v>
      </c>
      <c r="H3205" t="s">
        <v>3529</v>
      </c>
      <c r="I3205" t="str">
        <f>CONCATENATE("http://opt.sauna-shops.ru/560-nozhi/",A3205,"-",H3205,".html")</f>
        <v>http://opt.sauna-shops.ru/560-nozhi/2428-keramicheskij-nozh-art-16003-1kh20-3-zelenaya-rezinovaya-ruchka.html</v>
      </c>
      <c r="J3205" s="2" t="str">
        <f t="shared" si="80"/>
        <v>http://opt.sauna-shops.ru/560-nozhi/2428-keramicheskij-nozh-art-16003-1kh20-3-zelenaya-rezinovaya-ruchka.html</v>
      </c>
      <c r="K3205" s="5"/>
    </row>
    <row r="3206" spans="1:11" x14ac:dyDescent="0.25">
      <c r="A3206" s="10">
        <v>2429</v>
      </c>
      <c r="B3206" s="5" t="s">
        <v>6058</v>
      </c>
      <c r="C3206" s="5" t="s">
        <v>3530</v>
      </c>
      <c r="D3206" s="5" t="str">
        <f>HYPERLINK(I3206, C3206)</f>
        <v>Керамический нож Арт 16005 (1х20) №4 красная резиновая ручка</v>
      </c>
      <c r="E3206" s="5" t="s">
        <v>3520</v>
      </c>
      <c r="F3206" s="11" t="s">
        <v>6087</v>
      </c>
      <c r="G3206" s="6">
        <v>3653</v>
      </c>
      <c r="H3206" t="s">
        <v>3531</v>
      </c>
      <c r="I3206" t="str">
        <f>CONCATENATE("http://opt.sauna-shops.ru/560-nozhi/",A3206,"-",H3206,".html")</f>
        <v>http://opt.sauna-shops.ru/560-nozhi/2429-keramicheskij-nozh-art-16005-1kh20-4-krasnaya-rezinovaya-ruchka.html</v>
      </c>
      <c r="J3206" s="2" t="str">
        <f t="shared" si="80"/>
        <v>http://opt.sauna-shops.ru/560-nozhi/2429-keramicheskij-nozh-art-16005-1kh20-4-krasnaya-rezinovaya-ruchka.html</v>
      </c>
      <c r="K3206" s="5"/>
    </row>
    <row r="3207" spans="1:11" x14ac:dyDescent="0.25">
      <c r="A3207" s="10">
        <v>2430</v>
      </c>
      <c r="B3207" s="5" t="s">
        <v>6058</v>
      </c>
      <c r="C3207" s="5" t="s">
        <v>3532</v>
      </c>
      <c r="D3207" s="5" t="str">
        <f>HYPERLINK(I3207, C3207)</f>
        <v>Керамический нож Арт 20001 (1х20) № 1 черная матовая ручка</v>
      </c>
      <c r="E3207" s="5" t="s">
        <v>3520</v>
      </c>
      <c r="F3207" s="11" t="s">
        <v>6065</v>
      </c>
      <c r="G3207" s="6">
        <v>3654</v>
      </c>
      <c r="H3207" t="s">
        <v>3533</v>
      </c>
      <c r="I3207" t="str">
        <f>CONCATENATE("http://opt.sauna-shops.ru/560-nozhi/",A3207,"-",H3207,".html")</f>
        <v>http://opt.sauna-shops.ru/560-nozhi/2430-keramicheskij-nozh-art-20001-1kh20-1-chernaya-matovaya-ruchka.html</v>
      </c>
      <c r="J3207" s="2" t="str">
        <f t="shared" si="80"/>
        <v>http://opt.sauna-shops.ru/560-nozhi/2430-keramicheskij-nozh-art-20001-1kh20-1-chernaya-matovaya-ruchka.html</v>
      </c>
      <c r="K3207" s="5"/>
    </row>
    <row r="3208" spans="1:11" x14ac:dyDescent="0.25">
      <c r="A3208" s="10">
        <v>2431</v>
      </c>
      <c r="B3208" s="5" t="s">
        <v>6058</v>
      </c>
      <c r="C3208" s="5" t="s">
        <v>3534</v>
      </c>
      <c r="D3208" s="5" t="str">
        <f>HYPERLINK(I3208, C3208)</f>
        <v>Керамический нож Арт 20005 (1х20)№ 4  красная матовая ручка</v>
      </c>
      <c r="E3208" s="5" t="s">
        <v>3520</v>
      </c>
      <c r="F3208" s="11" t="s">
        <v>6087</v>
      </c>
      <c r="G3208" s="6">
        <v>3655</v>
      </c>
      <c r="H3208" t="s">
        <v>3535</v>
      </c>
      <c r="I3208" t="str">
        <f>CONCATENATE("http://opt.sauna-shops.ru/560-nozhi/",A3208,"-",H3208,".html")</f>
        <v>http://opt.sauna-shops.ru/560-nozhi/2431-keramicheskij-nozh-art-20005-1kh20-4-krasnaya-matovaya-ruchka.html</v>
      </c>
      <c r="J3208" s="2" t="str">
        <f t="shared" si="80"/>
        <v>http://opt.sauna-shops.ru/560-nozhi/2431-keramicheskij-nozh-art-20005-1kh20-4-krasnaya-matovaya-ruchka.html</v>
      </c>
      <c r="K3208" s="5"/>
    </row>
    <row r="3209" spans="1:11" x14ac:dyDescent="0.25">
      <c r="A3209" s="10">
        <v>2432</v>
      </c>
      <c r="B3209" s="5" t="s">
        <v>6058</v>
      </c>
      <c r="C3209" s="5" t="s">
        <v>3536</v>
      </c>
      <c r="D3209" s="5" t="str">
        <f>HYPERLINK(I3209, C3209)</f>
        <v>Подставка для керамических ножей деревянная Арт 2105 (1х8)</v>
      </c>
      <c r="E3209" s="5" t="s">
        <v>3537</v>
      </c>
      <c r="F3209" s="11" t="s">
        <v>6196</v>
      </c>
      <c r="G3209" s="6">
        <v>3661</v>
      </c>
      <c r="H3209" t="s">
        <v>3538</v>
      </c>
      <c r="I3209" t="str">
        <f>CONCATENATE("http://opt.sauna-shops.ru/561-podstavka-dlya-nozhej/",A3209,"-",H3209,".html")</f>
        <v>http://opt.sauna-shops.ru/561-podstavka-dlya-nozhej/2432-podstavka-dlya-keramicheskikh-nozhej-derevyannaya-art-2105-1kh8.html</v>
      </c>
      <c r="J3209" s="2" t="str">
        <f t="shared" si="80"/>
        <v>http://opt.sauna-shops.ru/561-podstavka-dlya-nozhej/2432-podstavka-dlya-keramicheskikh-nozhej-derevyannaya-art-2105-1kh8.html</v>
      </c>
      <c r="K3209" s="5"/>
    </row>
    <row r="3210" spans="1:11" x14ac:dyDescent="0.25">
      <c r="A3210" s="10">
        <v>2433</v>
      </c>
      <c r="B3210" s="5" t="s">
        <v>6058</v>
      </c>
      <c r="C3210" s="5" t="s">
        <v>3539</v>
      </c>
      <c r="D3210" s="5" t="str">
        <f>HYPERLINK(I3210, C3210)</f>
        <v>Подставка для керамических ножей матовая Арт 2102 (1х8) № 2 18см</v>
      </c>
      <c r="E3210" s="5" t="s">
        <v>3537</v>
      </c>
      <c r="F3210" s="11" t="s">
        <v>6197</v>
      </c>
      <c r="G3210" s="6">
        <v>3662</v>
      </c>
      <c r="H3210" t="s">
        <v>3540</v>
      </c>
      <c r="I3210" t="str">
        <f>CONCATENATE("http://opt.sauna-shops.ru/561-podstavka-dlya-nozhej/",A3210,"-",H3210,".html")</f>
        <v>http://opt.sauna-shops.ru/561-podstavka-dlya-nozhej/2433-podstavka-dlya-keramicheskikh-nozhej-matovaya-art-2102-1kh8-2-18sm.html</v>
      </c>
      <c r="J3210" s="2" t="str">
        <f t="shared" si="80"/>
        <v>http://opt.sauna-shops.ru/561-podstavka-dlya-nozhej/2433-podstavka-dlya-keramicheskikh-nozhej-matovaya-art-2102-1kh8-2-18sm.html</v>
      </c>
      <c r="K3210" s="5"/>
    </row>
    <row r="3211" spans="1:11" x14ac:dyDescent="0.25">
      <c r="A3211" s="10">
        <v>2434</v>
      </c>
      <c r="B3211" s="5" t="s">
        <v>6058</v>
      </c>
      <c r="C3211" s="5" t="s">
        <v>3541</v>
      </c>
      <c r="D3211" s="5" t="str">
        <f>HYPERLINK(I3211, C3211)</f>
        <v>Подставка для керамических ножей матовая Арт 2104 (1х8) №1 14 см</v>
      </c>
      <c r="E3211" s="5" t="s">
        <v>3537</v>
      </c>
      <c r="F3211" s="11" t="s">
        <v>6111</v>
      </c>
      <c r="G3211" s="6">
        <v>3663</v>
      </c>
      <c r="H3211" t="s">
        <v>3542</v>
      </c>
      <c r="I3211" t="str">
        <f>CONCATENATE("http://opt.sauna-shops.ru/561-podstavka-dlya-nozhej/",A3211,"-",H3211,".html")</f>
        <v>http://opt.sauna-shops.ru/561-podstavka-dlya-nozhej/2434-podstavka-dlya-keramicheskikh-nozhej-matovaya-art-2104-1kh8-1-14-sm.html</v>
      </c>
      <c r="J3211" s="2" t="str">
        <f t="shared" si="80"/>
        <v>http://opt.sauna-shops.ru/561-podstavka-dlya-nozhej/2434-podstavka-dlya-keramicheskikh-nozhej-matovaya-art-2104-1kh8-1-14-sm.html</v>
      </c>
      <c r="K3211" s="5"/>
    </row>
    <row r="3212" spans="1:11" x14ac:dyDescent="0.25">
      <c r="A3212" s="10">
        <v>2435</v>
      </c>
      <c r="B3212" s="5" t="s">
        <v>6058</v>
      </c>
      <c r="C3212" s="5" t="s">
        <v>3543</v>
      </c>
      <c r="D3212" s="5" t="str">
        <f>HYPERLINK(I3212, C3212)</f>
        <v>Подставка для керамических ножей прозрачная (1х8) Арт 2103</v>
      </c>
      <c r="E3212" s="5" t="s">
        <v>3537</v>
      </c>
      <c r="F3212" s="11" t="s">
        <v>6091</v>
      </c>
      <c r="G3212" s="6">
        <v>3664</v>
      </c>
      <c r="H3212" t="s">
        <v>3544</v>
      </c>
      <c r="I3212" t="str">
        <f>CONCATENATE("http://opt.sauna-shops.ru/561-podstavka-dlya-nozhej/",A3212,"-",H3212,".html")</f>
        <v>http://opt.sauna-shops.ru/561-podstavka-dlya-nozhej/2435-podstavka-dlya-keramicheskikh-nozhej-prozrachnaya-1kh8-art-2103.html</v>
      </c>
      <c r="J3212" s="2" t="str">
        <f t="shared" si="80"/>
        <v>http://opt.sauna-shops.ru/561-podstavka-dlya-nozhej/2435-podstavka-dlya-keramicheskikh-nozhej-prozrachnaya-1kh8-art-2103.html</v>
      </c>
      <c r="K3212" s="5"/>
    </row>
    <row r="3213" spans="1:11" x14ac:dyDescent="0.25">
      <c r="A3213" s="10">
        <v>2436</v>
      </c>
      <c r="B3213" s="5" t="s">
        <v>6058</v>
      </c>
      <c r="C3213" s="5" t="s">
        <v>3545</v>
      </c>
      <c r="D3213" s="5" t="str">
        <f>HYPERLINK(I3213, C3213)</f>
        <v>Веник большой (Молдавия)</v>
      </c>
      <c r="E3213" s="5" t="s">
        <v>3546</v>
      </c>
      <c r="F3213" s="11" t="s">
        <v>6198</v>
      </c>
      <c r="G3213" s="6">
        <v>2993</v>
      </c>
      <c r="H3213" t="s">
        <v>3547</v>
      </c>
      <c r="I3213" t="str">
        <f>CONCATENATE("http://opt.sauna-shops.ru/562-raznoe/",A3213,"-",H3213,".html")</f>
        <v>http://opt.sauna-shops.ru/562-raznoe/2436-venik-bolshoj-moldaviya.html</v>
      </c>
      <c r="J3213" s="2" t="str">
        <f t="shared" si="80"/>
        <v>http://opt.sauna-shops.ru/562-raznoe/2436-venik-bolshoj-moldaviya.html</v>
      </c>
      <c r="K3213" s="5"/>
    </row>
    <row r="3214" spans="1:11" x14ac:dyDescent="0.25">
      <c r="A3214" s="10">
        <v>2437</v>
      </c>
      <c r="B3214" s="5" t="s">
        <v>6058</v>
      </c>
      <c r="C3214" s="5" t="s">
        <v>3548</v>
      </c>
      <c r="D3214" s="5" t="str">
        <f>HYPERLINK(I3214, C3214)</f>
        <v>Веник большой (Узбекистан)</v>
      </c>
      <c r="E3214" s="5" t="s">
        <v>3546</v>
      </c>
      <c r="F3214" s="11" t="s">
        <v>6199</v>
      </c>
      <c r="G3214" s="6">
        <v>2994</v>
      </c>
      <c r="H3214" t="s">
        <v>3549</v>
      </c>
      <c r="I3214" t="str">
        <f>CONCATENATE("http://opt.sauna-shops.ru/562-raznoe/",A3214,"-",H3214,".html")</f>
        <v>http://opt.sauna-shops.ru/562-raznoe/2437-venik-bolshoj-uzbekistan.html</v>
      </c>
      <c r="J3214" s="2" t="str">
        <f t="shared" si="80"/>
        <v>http://opt.sauna-shops.ru/562-raznoe/2437-venik-bolshoj-uzbekistan.html</v>
      </c>
      <c r="K3214" s="5"/>
    </row>
    <row r="3215" spans="1:11" x14ac:dyDescent="0.25">
      <c r="A3215" s="10">
        <v>2438</v>
      </c>
      <c r="B3215" s="5" t="s">
        <v>6058</v>
      </c>
      <c r="C3215" s="5" t="s">
        <v>3550</v>
      </c>
      <c r="D3215" s="5" t="str">
        <f>HYPERLINK(I3215, C3215)</f>
        <v>Веник маленький (Узбекистан)</v>
      </c>
      <c r="E3215" s="5" t="s">
        <v>3546</v>
      </c>
      <c r="F3215" s="11" t="s">
        <v>6160</v>
      </c>
      <c r="G3215" s="6">
        <v>2995</v>
      </c>
      <c r="H3215" t="s">
        <v>3551</v>
      </c>
      <c r="I3215" t="str">
        <f>CONCATENATE("http://opt.sauna-shops.ru/562-raznoe/",A3215,"-",H3215,".html")</f>
        <v>http://opt.sauna-shops.ru/562-raznoe/2438-venik-malenkij-uzbekistan.html</v>
      </c>
      <c r="J3215" s="2" t="str">
        <f t="shared" si="80"/>
        <v>http://opt.sauna-shops.ru/562-raznoe/2438-venik-malenkij-uzbekistan.html</v>
      </c>
      <c r="K3215" s="5"/>
    </row>
    <row r="3216" spans="1:11" x14ac:dyDescent="0.25">
      <c r="A3216" s="10">
        <v>2439</v>
      </c>
      <c r="B3216" s="5" t="s">
        <v>6058</v>
      </c>
      <c r="C3216" s="5" t="s">
        <v>3552</v>
      </c>
      <c r="D3216" s="5" t="str">
        <f>HYPERLINK(I3216, C3216)</f>
        <v>Испаритель с кристаллами древней гималайской соли</v>
      </c>
      <c r="E3216" s="5" t="s">
        <v>3546</v>
      </c>
      <c r="F3216" s="11" t="s">
        <v>6200</v>
      </c>
      <c r="G3216" s="6">
        <v>3682</v>
      </c>
      <c r="H3216" t="s">
        <v>3553</v>
      </c>
      <c r="I3216" t="str">
        <f>CONCATENATE("http://opt.sauna-shops.ru/562-raznoe/",A3216,"-",H3216,".html")</f>
        <v>http://opt.sauna-shops.ru/562-raznoe/2439-isparitel-s-kristallami-drevnej-gimalajskoj-soli.html</v>
      </c>
      <c r="J3216" s="2" t="str">
        <f t="shared" si="80"/>
        <v>http://opt.sauna-shops.ru/562-raznoe/2439-isparitel-s-kristallami-drevnej-gimalajskoj-soli.html</v>
      </c>
      <c r="K3216" s="5"/>
    </row>
    <row r="3217" spans="1:11" x14ac:dyDescent="0.25">
      <c r="A3217" s="10">
        <v>2440</v>
      </c>
      <c r="B3217" s="5" t="s">
        <v>6058</v>
      </c>
      <c r="C3217" s="5" t="s">
        <v>3554</v>
      </c>
      <c r="D3217" s="5" t="str">
        <f>HYPERLINK(I3217, C3217)</f>
        <v>Кухонный фартук махровый</v>
      </c>
      <c r="E3217" s="5" t="s">
        <v>3546</v>
      </c>
      <c r="F3217" s="11" t="s">
        <v>6087</v>
      </c>
      <c r="G3217" s="6">
        <v>3713</v>
      </c>
      <c r="H3217" t="s">
        <v>3555</v>
      </c>
      <c r="I3217" t="str">
        <f>CONCATENATE("http://opt.sauna-shops.ru/562-raznoe/",A3217,"-",H3217,".html")</f>
        <v>http://opt.sauna-shops.ru/562-raznoe/2440-kukhonnyj-fartuk-makhrovyj.html</v>
      </c>
      <c r="J3217" s="2" t="str">
        <f t="shared" si="80"/>
        <v>http://opt.sauna-shops.ru/562-raznoe/2440-kukhonnyj-fartuk-makhrovyj.html</v>
      </c>
      <c r="K3217" s="5"/>
    </row>
    <row r="3218" spans="1:11" x14ac:dyDescent="0.25">
      <c r="A3218" s="10">
        <v>2441</v>
      </c>
      <c r="B3218" s="5" t="s">
        <v>6058</v>
      </c>
      <c r="C3218" s="5" t="s">
        <v>3556</v>
      </c>
      <c r="D3218" s="5" t="str">
        <f>HYPERLINK(I3218, C3218)</f>
        <v>Прихватки 2 шт. в подарочной упаковке</v>
      </c>
      <c r="E3218" s="5" t="s">
        <v>3546</v>
      </c>
      <c r="F3218" s="11" t="s">
        <v>6065</v>
      </c>
      <c r="G3218" s="6">
        <v>3735</v>
      </c>
      <c r="H3218" t="s">
        <v>3557</v>
      </c>
      <c r="I3218" t="str">
        <f>CONCATENATE("http://opt.sauna-shops.ru/562-raznoe/",A3218,"-",H3218,".html")</f>
        <v>http://opt.sauna-shops.ru/562-raznoe/2441-prikhvatki-2-sht-v-podarochnoj-upakovke.html</v>
      </c>
      <c r="J3218" s="2" t="str">
        <f t="shared" si="80"/>
        <v>http://opt.sauna-shops.ru/562-raznoe/2441-prikhvatki-2-sht-v-podarochnoj-upakovke.html</v>
      </c>
      <c r="K3218" s="5"/>
    </row>
    <row r="3219" spans="1:11" x14ac:dyDescent="0.25">
      <c r="A3219" s="10">
        <v>2442</v>
      </c>
      <c r="B3219" s="5" t="s">
        <v>6058</v>
      </c>
      <c r="C3219" s="5" t="s">
        <v>3558</v>
      </c>
      <c r="D3219" s="5" t="str">
        <f>HYPERLINK(I3219, C3219)</f>
        <v>Рукавица для кухни</v>
      </c>
      <c r="E3219" s="5" t="s">
        <v>3546</v>
      </c>
      <c r="F3219" s="11" t="s">
        <v>6073</v>
      </c>
      <c r="G3219" s="6">
        <v>3736</v>
      </c>
      <c r="H3219" t="s">
        <v>3559</v>
      </c>
      <c r="I3219" t="str">
        <f>CONCATENATE("http://opt.sauna-shops.ru/562-raznoe/",A3219,"-",H3219,".html")</f>
        <v>http://opt.sauna-shops.ru/562-raznoe/2442-rukavica-dlya-kukhni.html</v>
      </c>
      <c r="J3219" s="2" t="str">
        <f t="shared" si="80"/>
        <v>http://opt.sauna-shops.ru/562-raznoe/2442-rukavica-dlya-kukhni.html</v>
      </c>
      <c r="K3219" s="5"/>
    </row>
    <row r="3220" spans="1:11" x14ac:dyDescent="0.25">
      <c r="A3220" s="10">
        <v>2443</v>
      </c>
      <c r="B3220" s="5" t="s">
        <v>6058</v>
      </c>
      <c r="C3220" s="5" t="s">
        <v>3560</v>
      </c>
      <c r="D3220" s="5" t="str">
        <f>HYPERLINK(I3220, C3220)</f>
        <v>Чехол для гладильной доски с антипригарным покрытием 46х140 см</v>
      </c>
      <c r="E3220" s="5" t="s">
        <v>3546</v>
      </c>
      <c r="F3220" s="11" t="s">
        <v>6073</v>
      </c>
      <c r="G3220" s="6">
        <v>3753</v>
      </c>
      <c r="H3220" t="s">
        <v>3561</v>
      </c>
      <c r="I3220" t="str">
        <f>CONCATENATE("http://opt.sauna-shops.ru/562-raznoe/",A3220,"-",H3220,".html")</f>
        <v>http://opt.sauna-shops.ru/562-raznoe/2443-chekhol-dlya-gladilnoj-doski-s-antiprigarnym-pokrytiem-46kh140-sm.html</v>
      </c>
      <c r="J3220" s="2" t="str">
        <f t="shared" si="80"/>
        <v>http://opt.sauna-shops.ru/562-raznoe/2443-chekhol-dlya-gladilnoj-doski-s-antiprigarnym-pokrytiem-46kh140-sm.html</v>
      </c>
      <c r="K3220" s="5"/>
    </row>
    <row r="3221" spans="1:11" x14ac:dyDescent="0.25">
      <c r="A3221" s="10">
        <v>2444</v>
      </c>
      <c r="B3221" s="5" t="s">
        <v>6058</v>
      </c>
      <c r="C3221" s="5" t="s">
        <v>3562</v>
      </c>
      <c r="D3221" s="5" t="str">
        <f>HYPERLINK(I3221, C3221)</f>
        <v>Чехол для гладильной доски с антипригарным покрытием R52х140 см</v>
      </c>
      <c r="E3221" s="5" t="s">
        <v>3546</v>
      </c>
      <c r="F3221" s="11" t="s">
        <v>6077</v>
      </c>
      <c r="G3221" s="6">
        <v>3754</v>
      </c>
      <c r="H3221" t="s">
        <v>3563</v>
      </c>
      <c r="I3221" t="str">
        <f>CONCATENATE("http://opt.sauna-shops.ru/562-raznoe/",A3221,"-",H3221,".html")</f>
        <v>http://opt.sauna-shops.ru/562-raznoe/2444-chekhol-dlya-gladilnoj-doski-s-antiprigarnym-pokrytiem-r52kh140-sm.html</v>
      </c>
      <c r="J3221" s="2" t="str">
        <f t="shared" si="80"/>
        <v>http://opt.sauna-shops.ru/562-raznoe/2444-chekhol-dlya-gladilnoj-doski-s-antiprigarnym-pokrytiem-r52kh140-sm.html</v>
      </c>
      <c r="K3221" s="5"/>
    </row>
    <row r="3222" spans="1:11" x14ac:dyDescent="0.25">
      <c r="A3222" s="10">
        <v>2445</v>
      </c>
      <c r="B3222" s="5" t="s">
        <v>6058</v>
      </c>
      <c r="C3222" s="5" t="s">
        <v>3564</v>
      </c>
      <c r="D3222" s="5" t="str">
        <f>HYPERLINK(I3222, C3222)</f>
        <v>Чехол для гладильной доски с антипригарным покрытием R55х140 см</v>
      </c>
      <c r="E3222" s="5" t="s">
        <v>3546</v>
      </c>
      <c r="F3222" s="11" t="s">
        <v>6101</v>
      </c>
      <c r="G3222" s="6">
        <v>3755</v>
      </c>
      <c r="H3222" t="s">
        <v>3565</v>
      </c>
      <c r="I3222" t="str">
        <f>CONCATENATE("http://opt.sauna-shops.ru/562-raznoe/",A3222,"-",H3222,".html")</f>
        <v>http://opt.sauna-shops.ru/562-raznoe/2445-chekhol-dlya-gladilnoj-doski-s-antiprigarnym-pokrytiem-r55kh140-sm.html</v>
      </c>
      <c r="J3222" s="2" t="str">
        <f t="shared" si="80"/>
        <v>http://opt.sauna-shops.ru/562-raznoe/2445-chekhol-dlya-gladilnoj-doski-s-antiprigarnym-pokrytiem-r55kh140-sm.html</v>
      </c>
      <c r="K3222" s="5"/>
    </row>
    <row r="3223" spans="1:11" x14ac:dyDescent="0.25">
      <c r="A3223" s="10">
        <v>2446</v>
      </c>
      <c r="B3223" s="5" t="s">
        <v>6058</v>
      </c>
      <c r="C3223" s="5" t="s">
        <v>3566</v>
      </c>
      <c r="D3223" s="5" t="str">
        <f>HYPERLINK(I3223, C3223)</f>
        <v>Чудо-салфетка Мечта хозяйки</v>
      </c>
      <c r="E3223" s="5" t="s">
        <v>3546</v>
      </c>
      <c r="F3223" s="11" t="s">
        <v>6192</v>
      </c>
      <c r="G3223" s="6">
        <v>3756</v>
      </c>
      <c r="H3223" t="s">
        <v>3567</v>
      </c>
      <c r="I3223" t="str">
        <f>CONCATENATE("http://opt.sauna-shops.ru/562-raznoe/",A3223,"-",H3223,".html")</f>
        <v>http://opt.sauna-shops.ru/562-raznoe/2446-chudo-salfetka-mechta-khozyajki.html</v>
      </c>
      <c r="J3223" s="2" t="str">
        <f t="shared" si="80"/>
        <v>http://opt.sauna-shops.ru/562-raznoe/2446-chudo-salfetka-mechta-khozyajki.html</v>
      </c>
      <c r="K3223" s="5"/>
    </row>
    <row r="3224" spans="1:11" x14ac:dyDescent="0.25">
      <c r="A3224" s="10">
        <v>3401</v>
      </c>
      <c r="B3224" s="5" t="s">
        <v>6058</v>
      </c>
      <c r="C3224" s="5" t="s">
        <v>5479</v>
      </c>
      <c r="D3224" s="5" t="str">
        <f>HYPERLINK(I3224, C3224)</f>
        <v xml:space="preserve">Чудо-шланг 22,5 м. </v>
      </c>
      <c r="E3224" s="5" t="s">
        <v>3546</v>
      </c>
      <c r="F3224" s="11" t="s">
        <v>6140</v>
      </c>
      <c r="G3224" s="6">
        <v>4166</v>
      </c>
      <c r="H3224" t="s">
        <v>5480</v>
      </c>
      <c r="I3224" t="str">
        <f>CONCATENATE("http://opt.sauna-shops.ru/562-raznoe/",A3224,"-",H3224,".html")</f>
        <v>http://opt.sauna-shops.ru/562-raznoe/3401-chudo-shlang-225-m-.html</v>
      </c>
      <c r="J3224" s="2" t="str">
        <f t="shared" si="80"/>
        <v>http://opt.sauna-shops.ru/562-raznoe/3401-chudo-shlang-225-m-.html</v>
      </c>
      <c r="K3224" s="5"/>
    </row>
    <row r="3225" spans="1:11" x14ac:dyDescent="0.25">
      <c r="G3225"/>
    </row>
    <row r="3226" spans="1:11" x14ac:dyDescent="0.25">
      <c r="G3226"/>
    </row>
    <row r="3227" spans="1:11" x14ac:dyDescent="0.25">
      <c r="G3227"/>
    </row>
    <row r="3228" spans="1:11" x14ac:dyDescent="0.25">
      <c r="G3228"/>
    </row>
    <row r="3229" spans="1:11" x14ac:dyDescent="0.25">
      <c r="G3229"/>
    </row>
    <row r="3230" spans="1:11" x14ac:dyDescent="0.25">
      <c r="G3230"/>
    </row>
    <row r="3231" spans="1:11" x14ac:dyDescent="0.25">
      <c r="G3231"/>
    </row>
    <row r="3232" spans="1:11" x14ac:dyDescent="0.25">
      <c r="G3232"/>
    </row>
    <row r="3233" spans="7:7" x14ac:dyDescent="0.25">
      <c r="G3233"/>
    </row>
    <row r="3234" spans="7:7" x14ac:dyDescent="0.25">
      <c r="G3234"/>
    </row>
    <row r="3235" spans="7:7" x14ac:dyDescent="0.25">
      <c r="G3235"/>
    </row>
    <row r="3236" spans="7:7" x14ac:dyDescent="0.25">
      <c r="G3236"/>
    </row>
    <row r="3237" spans="7:7" x14ac:dyDescent="0.25">
      <c r="G3237"/>
    </row>
    <row r="3238" spans="7:7" x14ac:dyDescent="0.25">
      <c r="G3238"/>
    </row>
    <row r="3239" spans="7:7" x14ac:dyDescent="0.25">
      <c r="G3239"/>
    </row>
    <row r="3240" spans="7:7" x14ac:dyDescent="0.25">
      <c r="G3240"/>
    </row>
    <row r="3241" spans="7:7" x14ac:dyDescent="0.25">
      <c r="G3241"/>
    </row>
    <row r="3242" spans="7:7" x14ac:dyDescent="0.25">
      <c r="G3242"/>
    </row>
    <row r="3243" spans="7:7" x14ac:dyDescent="0.25">
      <c r="G3243"/>
    </row>
    <row r="3244" spans="7:7" x14ac:dyDescent="0.25">
      <c r="G3244"/>
    </row>
    <row r="3245" spans="7:7" x14ac:dyDescent="0.25">
      <c r="G3245"/>
    </row>
    <row r="3246" spans="7:7" x14ac:dyDescent="0.25">
      <c r="G3246"/>
    </row>
    <row r="3247" spans="7:7" x14ac:dyDescent="0.25">
      <c r="G3247"/>
    </row>
    <row r="3248" spans="7:7" x14ac:dyDescent="0.25">
      <c r="G3248"/>
    </row>
    <row r="3249" spans="7:7" x14ac:dyDescent="0.25">
      <c r="G3249"/>
    </row>
    <row r="3250" spans="7:7" x14ac:dyDescent="0.25">
      <c r="G3250"/>
    </row>
    <row r="3251" spans="7:7" x14ac:dyDescent="0.25">
      <c r="G3251"/>
    </row>
    <row r="3252" spans="7:7" x14ac:dyDescent="0.25">
      <c r="G3252"/>
    </row>
    <row r="3253" spans="7:7" x14ac:dyDescent="0.25">
      <c r="G3253"/>
    </row>
    <row r="3254" spans="7:7" x14ac:dyDescent="0.25">
      <c r="G3254"/>
    </row>
    <row r="3255" spans="7:7" x14ac:dyDescent="0.25">
      <c r="G3255"/>
    </row>
    <row r="3256" spans="7:7" x14ac:dyDescent="0.25">
      <c r="G3256"/>
    </row>
    <row r="3257" spans="7:7" x14ac:dyDescent="0.25">
      <c r="G3257"/>
    </row>
    <row r="3258" spans="7:7" x14ac:dyDescent="0.25">
      <c r="G3258"/>
    </row>
    <row r="3259" spans="7:7" x14ac:dyDescent="0.25">
      <c r="G3259"/>
    </row>
    <row r="3260" spans="7:7" x14ac:dyDescent="0.25">
      <c r="G3260"/>
    </row>
    <row r="3261" spans="7:7" x14ac:dyDescent="0.25">
      <c r="G3261"/>
    </row>
    <row r="3262" spans="7:7" x14ac:dyDescent="0.25">
      <c r="G3262"/>
    </row>
    <row r="3263" spans="7:7" x14ac:dyDescent="0.25">
      <c r="G3263"/>
    </row>
    <row r="3264" spans="7:7" x14ac:dyDescent="0.25">
      <c r="G3264"/>
    </row>
    <row r="3265" spans="7:7" x14ac:dyDescent="0.25">
      <c r="G3265"/>
    </row>
    <row r="3266" spans="7:7" x14ac:dyDescent="0.25">
      <c r="G3266"/>
    </row>
    <row r="3267" spans="7:7" x14ac:dyDescent="0.25">
      <c r="G3267"/>
    </row>
    <row r="3268" spans="7:7" x14ac:dyDescent="0.25">
      <c r="G3268"/>
    </row>
    <row r="3269" spans="7:7" x14ac:dyDescent="0.25">
      <c r="G3269"/>
    </row>
    <row r="3270" spans="7:7" x14ac:dyDescent="0.25">
      <c r="G3270"/>
    </row>
    <row r="3271" spans="7:7" x14ac:dyDescent="0.25">
      <c r="G3271"/>
    </row>
    <row r="3272" spans="7:7" x14ac:dyDescent="0.25">
      <c r="G3272"/>
    </row>
    <row r="3273" spans="7:7" x14ac:dyDescent="0.25">
      <c r="G3273"/>
    </row>
    <row r="3274" spans="7:7" x14ac:dyDescent="0.25">
      <c r="G3274"/>
    </row>
    <row r="3275" spans="7:7" x14ac:dyDescent="0.25">
      <c r="G3275"/>
    </row>
    <row r="3276" spans="7:7" x14ac:dyDescent="0.25">
      <c r="G3276"/>
    </row>
    <row r="3277" spans="7:7" x14ac:dyDescent="0.25">
      <c r="G3277"/>
    </row>
    <row r="3278" spans="7:7" x14ac:dyDescent="0.25">
      <c r="G3278"/>
    </row>
    <row r="3279" spans="7:7" x14ac:dyDescent="0.25">
      <c r="G3279"/>
    </row>
    <row r="3280" spans="7:7" x14ac:dyDescent="0.25">
      <c r="G3280"/>
    </row>
    <row r="3281" spans="7:7" x14ac:dyDescent="0.25">
      <c r="G3281"/>
    </row>
    <row r="3282" spans="7:7" x14ac:dyDescent="0.25">
      <c r="G3282"/>
    </row>
    <row r="3283" spans="7:7" x14ac:dyDescent="0.25">
      <c r="G3283"/>
    </row>
    <row r="3284" spans="7:7" x14ac:dyDescent="0.25">
      <c r="G3284"/>
    </row>
    <row r="3285" spans="7:7" x14ac:dyDescent="0.25">
      <c r="G3285"/>
    </row>
    <row r="3286" spans="7:7" x14ac:dyDescent="0.25">
      <c r="G3286"/>
    </row>
    <row r="3287" spans="7:7" x14ac:dyDescent="0.25">
      <c r="G3287"/>
    </row>
    <row r="3288" spans="7:7" x14ac:dyDescent="0.25">
      <c r="G3288"/>
    </row>
    <row r="3289" spans="7:7" x14ac:dyDescent="0.25">
      <c r="G3289"/>
    </row>
    <row r="3290" spans="7:7" x14ac:dyDescent="0.25">
      <c r="G3290"/>
    </row>
    <row r="3291" spans="7:7" x14ac:dyDescent="0.25">
      <c r="G3291"/>
    </row>
    <row r="3292" spans="7:7" x14ac:dyDescent="0.25">
      <c r="G3292"/>
    </row>
    <row r="3293" spans="7:7" x14ac:dyDescent="0.25">
      <c r="G3293"/>
    </row>
    <row r="3294" spans="7:7" x14ac:dyDescent="0.25">
      <c r="G3294"/>
    </row>
    <row r="3295" spans="7:7" x14ac:dyDescent="0.25">
      <c r="G3295"/>
    </row>
    <row r="3296" spans="7:7" x14ac:dyDescent="0.25">
      <c r="G3296"/>
    </row>
    <row r="3297" spans="7:7" x14ac:dyDescent="0.25">
      <c r="G3297"/>
    </row>
    <row r="3298" spans="7:7" x14ac:dyDescent="0.25">
      <c r="G3298"/>
    </row>
    <row r="3299" spans="7:7" x14ac:dyDescent="0.25">
      <c r="G3299"/>
    </row>
    <row r="3300" spans="7:7" x14ac:dyDescent="0.25">
      <c r="G3300"/>
    </row>
    <row r="3301" spans="7:7" x14ac:dyDescent="0.25">
      <c r="G3301"/>
    </row>
    <row r="3302" spans="7:7" x14ac:dyDescent="0.25">
      <c r="G3302"/>
    </row>
    <row r="3303" spans="7:7" x14ac:dyDescent="0.25">
      <c r="G3303"/>
    </row>
    <row r="3304" spans="7:7" x14ac:dyDescent="0.25">
      <c r="G3304"/>
    </row>
    <row r="3305" spans="7:7" x14ac:dyDescent="0.25">
      <c r="G3305"/>
    </row>
    <row r="3306" spans="7:7" x14ac:dyDescent="0.25">
      <c r="G3306"/>
    </row>
    <row r="3307" spans="7:7" x14ac:dyDescent="0.25">
      <c r="G3307"/>
    </row>
    <row r="3308" spans="7:7" x14ac:dyDescent="0.25">
      <c r="G3308"/>
    </row>
    <row r="3309" spans="7:7" x14ac:dyDescent="0.25">
      <c r="G3309"/>
    </row>
    <row r="3310" spans="7:7" x14ac:dyDescent="0.25">
      <c r="G3310"/>
    </row>
    <row r="3311" spans="7:7" x14ac:dyDescent="0.25">
      <c r="G3311"/>
    </row>
    <row r="3312" spans="7:7" x14ac:dyDescent="0.25">
      <c r="G3312"/>
    </row>
    <row r="3313" spans="7:7" x14ac:dyDescent="0.25">
      <c r="G3313"/>
    </row>
    <row r="3314" spans="7:7" x14ac:dyDescent="0.25">
      <c r="G3314"/>
    </row>
    <row r="3315" spans="7:7" x14ac:dyDescent="0.25">
      <c r="G3315"/>
    </row>
    <row r="3316" spans="7:7" x14ac:dyDescent="0.25">
      <c r="G3316"/>
    </row>
    <row r="3317" spans="7:7" x14ac:dyDescent="0.25">
      <c r="G3317"/>
    </row>
    <row r="3318" spans="7:7" x14ac:dyDescent="0.25">
      <c r="G3318"/>
    </row>
    <row r="3319" spans="7:7" x14ac:dyDescent="0.25">
      <c r="G3319"/>
    </row>
    <row r="3320" spans="7:7" x14ac:dyDescent="0.25">
      <c r="G3320"/>
    </row>
    <row r="3321" spans="7:7" x14ac:dyDescent="0.25">
      <c r="G3321"/>
    </row>
    <row r="3322" spans="7:7" x14ac:dyDescent="0.25">
      <c r="G3322"/>
    </row>
    <row r="3323" spans="7:7" x14ac:dyDescent="0.25">
      <c r="G3323"/>
    </row>
    <row r="3324" spans="7:7" x14ac:dyDescent="0.25">
      <c r="G3324"/>
    </row>
    <row r="3325" spans="7:7" x14ac:dyDescent="0.25">
      <c r="G3325"/>
    </row>
    <row r="3326" spans="7:7" x14ac:dyDescent="0.25">
      <c r="G3326"/>
    </row>
    <row r="3327" spans="7:7" x14ac:dyDescent="0.25">
      <c r="G3327"/>
    </row>
    <row r="3328" spans="7:7" x14ac:dyDescent="0.25">
      <c r="G3328"/>
    </row>
    <row r="3329" spans="7:7" x14ac:dyDescent="0.25">
      <c r="G3329"/>
    </row>
    <row r="3330" spans="7:7" x14ac:dyDescent="0.25">
      <c r="G3330"/>
    </row>
    <row r="3331" spans="7:7" x14ac:dyDescent="0.25">
      <c r="G3331"/>
    </row>
    <row r="3332" spans="7:7" x14ac:dyDescent="0.25">
      <c r="G3332"/>
    </row>
    <row r="3333" spans="7:7" x14ac:dyDescent="0.25">
      <c r="G3333"/>
    </row>
    <row r="3334" spans="7:7" x14ac:dyDescent="0.25">
      <c r="G3334"/>
    </row>
    <row r="3335" spans="7:7" x14ac:dyDescent="0.25">
      <c r="G3335"/>
    </row>
    <row r="3336" spans="7:7" x14ac:dyDescent="0.25">
      <c r="G3336"/>
    </row>
    <row r="3337" spans="7:7" x14ac:dyDescent="0.25">
      <c r="G3337"/>
    </row>
    <row r="3338" spans="7:7" x14ac:dyDescent="0.25">
      <c r="G3338"/>
    </row>
    <row r="3339" spans="7:7" x14ac:dyDescent="0.25">
      <c r="G3339"/>
    </row>
    <row r="3340" spans="7:7" x14ac:dyDescent="0.25">
      <c r="G3340"/>
    </row>
    <row r="3341" spans="7:7" x14ac:dyDescent="0.25">
      <c r="G3341"/>
    </row>
    <row r="3342" spans="7:7" x14ac:dyDescent="0.25">
      <c r="G3342"/>
    </row>
    <row r="3343" spans="7:7" x14ac:dyDescent="0.25">
      <c r="G3343"/>
    </row>
    <row r="3344" spans="7:7" x14ac:dyDescent="0.25">
      <c r="G3344"/>
    </row>
    <row r="3345" spans="7:7" x14ac:dyDescent="0.25">
      <c r="G3345"/>
    </row>
    <row r="3346" spans="7:7" x14ac:dyDescent="0.25">
      <c r="G3346"/>
    </row>
    <row r="3347" spans="7:7" x14ac:dyDescent="0.25">
      <c r="G3347"/>
    </row>
    <row r="3348" spans="7:7" x14ac:dyDescent="0.25">
      <c r="G3348"/>
    </row>
    <row r="3349" spans="7:7" x14ac:dyDescent="0.25">
      <c r="G3349"/>
    </row>
    <row r="3350" spans="7:7" x14ac:dyDescent="0.25">
      <c r="G3350"/>
    </row>
    <row r="3351" spans="7:7" x14ac:dyDescent="0.25">
      <c r="G3351"/>
    </row>
    <row r="3352" spans="7:7" x14ac:dyDescent="0.25">
      <c r="G3352"/>
    </row>
    <row r="3353" spans="7:7" x14ac:dyDescent="0.25">
      <c r="G3353"/>
    </row>
    <row r="3354" spans="7:7" x14ac:dyDescent="0.25">
      <c r="G3354"/>
    </row>
    <row r="3355" spans="7:7" x14ac:dyDescent="0.25">
      <c r="G3355"/>
    </row>
    <row r="3356" spans="7:7" x14ac:dyDescent="0.25">
      <c r="G3356"/>
    </row>
    <row r="3357" spans="7:7" x14ac:dyDescent="0.25">
      <c r="G3357"/>
    </row>
    <row r="3358" spans="7:7" x14ac:dyDescent="0.25">
      <c r="G3358"/>
    </row>
    <row r="3359" spans="7:7" x14ac:dyDescent="0.25">
      <c r="G3359"/>
    </row>
    <row r="3360" spans="7:7" x14ac:dyDescent="0.25">
      <c r="G3360"/>
    </row>
    <row r="3361" spans="7:7" x14ac:dyDescent="0.25">
      <c r="G3361"/>
    </row>
    <row r="3362" spans="7:7" x14ac:dyDescent="0.25">
      <c r="G3362"/>
    </row>
    <row r="3363" spans="7:7" x14ac:dyDescent="0.25">
      <c r="G3363"/>
    </row>
    <row r="3364" spans="7:7" x14ac:dyDescent="0.25">
      <c r="G3364"/>
    </row>
    <row r="3365" spans="7:7" x14ac:dyDescent="0.25">
      <c r="G3365"/>
    </row>
    <row r="3366" spans="7:7" x14ac:dyDescent="0.25">
      <c r="G3366"/>
    </row>
    <row r="3367" spans="7:7" x14ac:dyDescent="0.25">
      <c r="G3367"/>
    </row>
    <row r="3368" spans="7:7" x14ac:dyDescent="0.25">
      <c r="G3368"/>
    </row>
    <row r="3369" spans="7:7" x14ac:dyDescent="0.25">
      <c r="G3369"/>
    </row>
    <row r="3370" spans="7:7" x14ac:dyDescent="0.25">
      <c r="G3370"/>
    </row>
    <row r="3371" spans="7:7" x14ac:dyDescent="0.25">
      <c r="G3371"/>
    </row>
    <row r="3372" spans="7:7" x14ac:dyDescent="0.25">
      <c r="G3372"/>
    </row>
    <row r="3373" spans="7:7" x14ac:dyDescent="0.25">
      <c r="G3373"/>
    </row>
    <row r="3374" spans="7:7" x14ac:dyDescent="0.25">
      <c r="G3374"/>
    </row>
    <row r="3375" spans="7:7" x14ac:dyDescent="0.25">
      <c r="G3375"/>
    </row>
    <row r="3376" spans="7:7" x14ac:dyDescent="0.25">
      <c r="G3376"/>
    </row>
    <row r="3377" spans="7:7" x14ac:dyDescent="0.25">
      <c r="G3377"/>
    </row>
    <row r="3378" spans="7:7" x14ac:dyDescent="0.25">
      <c r="G3378"/>
    </row>
    <row r="3379" spans="7:7" x14ac:dyDescent="0.25">
      <c r="G3379"/>
    </row>
    <row r="3380" spans="7:7" x14ac:dyDescent="0.25">
      <c r="G3380"/>
    </row>
    <row r="3381" spans="7:7" x14ac:dyDescent="0.25">
      <c r="G3381"/>
    </row>
    <row r="3382" spans="7:7" x14ac:dyDescent="0.25">
      <c r="G3382"/>
    </row>
    <row r="3383" spans="7:7" x14ac:dyDescent="0.25">
      <c r="G3383"/>
    </row>
    <row r="3384" spans="7:7" x14ac:dyDescent="0.25">
      <c r="G3384"/>
    </row>
    <row r="3385" spans="7:7" x14ac:dyDescent="0.25">
      <c r="G3385"/>
    </row>
    <row r="3386" spans="7:7" x14ac:dyDescent="0.25">
      <c r="G3386"/>
    </row>
    <row r="3387" spans="7:7" x14ac:dyDescent="0.25">
      <c r="G3387"/>
    </row>
    <row r="3388" spans="7:7" x14ac:dyDescent="0.25">
      <c r="G3388"/>
    </row>
    <row r="3389" spans="7:7" x14ac:dyDescent="0.25">
      <c r="G3389"/>
    </row>
    <row r="3390" spans="7:7" x14ac:dyDescent="0.25">
      <c r="G3390"/>
    </row>
    <row r="3391" spans="7:7" x14ac:dyDescent="0.25">
      <c r="G3391"/>
    </row>
    <row r="3392" spans="7:7" x14ac:dyDescent="0.25">
      <c r="G3392"/>
    </row>
    <row r="3393" spans="7:7" x14ac:dyDescent="0.25">
      <c r="G3393"/>
    </row>
    <row r="3394" spans="7:7" x14ac:dyDescent="0.25">
      <c r="G3394"/>
    </row>
    <row r="3395" spans="7:7" x14ac:dyDescent="0.25">
      <c r="G3395"/>
    </row>
    <row r="3396" spans="7:7" x14ac:dyDescent="0.25">
      <c r="G3396"/>
    </row>
    <row r="3397" spans="7:7" x14ac:dyDescent="0.25">
      <c r="G3397"/>
    </row>
    <row r="3398" spans="7:7" x14ac:dyDescent="0.25">
      <c r="G3398"/>
    </row>
    <row r="3399" spans="7:7" x14ac:dyDescent="0.25">
      <c r="G3399"/>
    </row>
    <row r="3400" spans="7:7" x14ac:dyDescent="0.25">
      <c r="G3400"/>
    </row>
    <row r="3401" spans="7:7" x14ac:dyDescent="0.25">
      <c r="G3401"/>
    </row>
    <row r="3402" spans="7:7" x14ac:dyDescent="0.25">
      <c r="G3402"/>
    </row>
    <row r="3403" spans="7:7" x14ac:dyDescent="0.25">
      <c r="G3403"/>
    </row>
    <row r="3404" spans="7:7" x14ac:dyDescent="0.25">
      <c r="G3404"/>
    </row>
    <row r="3405" spans="7:7" x14ac:dyDescent="0.25">
      <c r="G3405"/>
    </row>
    <row r="3406" spans="7:7" x14ac:dyDescent="0.25">
      <c r="G3406"/>
    </row>
    <row r="3407" spans="7:7" x14ac:dyDescent="0.25">
      <c r="G3407"/>
    </row>
    <row r="3408" spans="7:7" x14ac:dyDescent="0.25">
      <c r="G3408"/>
    </row>
    <row r="3409" spans="7:7" x14ac:dyDescent="0.25">
      <c r="G3409"/>
    </row>
    <row r="3410" spans="7:7" x14ac:dyDescent="0.25">
      <c r="G3410"/>
    </row>
    <row r="3411" spans="7:7" x14ac:dyDescent="0.25">
      <c r="G3411"/>
    </row>
    <row r="3412" spans="7:7" x14ac:dyDescent="0.25">
      <c r="G3412"/>
    </row>
    <row r="3413" spans="7:7" x14ac:dyDescent="0.25">
      <c r="G3413"/>
    </row>
    <row r="3414" spans="7:7" x14ac:dyDescent="0.25">
      <c r="G3414"/>
    </row>
    <row r="3415" spans="7:7" x14ac:dyDescent="0.25">
      <c r="G3415"/>
    </row>
    <row r="3416" spans="7:7" x14ac:dyDescent="0.25">
      <c r="G3416"/>
    </row>
    <row r="3417" spans="7:7" x14ac:dyDescent="0.25">
      <c r="G3417"/>
    </row>
    <row r="3418" spans="7:7" x14ac:dyDescent="0.25">
      <c r="G3418"/>
    </row>
    <row r="3419" spans="7:7" x14ac:dyDescent="0.25">
      <c r="G3419"/>
    </row>
    <row r="3420" spans="7:7" x14ac:dyDescent="0.25">
      <c r="G3420"/>
    </row>
    <row r="3421" spans="7:7" x14ac:dyDescent="0.25">
      <c r="G3421"/>
    </row>
    <row r="3422" spans="7:7" x14ac:dyDescent="0.25">
      <c r="G3422"/>
    </row>
    <row r="3423" spans="7:7" x14ac:dyDescent="0.25">
      <c r="G3423"/>
    </row>
    <row r="3424" spans="7:7" x14ac:dyDescent="0.25">
      <c r="G3424"/>
    </row>
    <row r="3425" spans="7:7" x14ac:dyDescent="0.25">
      <c r="G3425"/>
    </row>
    <row r="3426" spans="7:7" x14ac:dyDescent="0.25">
      <c r="G3426"/>
    </row>
    <row r="3427" spans="7:7" x14ac:dyDescent="0.25">
      <c r="G3427"/>
    </row>
    <row r="3428" spans="7:7" x14ac:dyDescent="0.25">
      <c r="G3428"/>
    </row>
    <row r="3429" spans="7:7" x14ac:dyDescent="0.25">
      <c r="G3429"/>
    </row>
    <row r="3430" spans="7:7" x14ac:dyDescent="0.25">
      <c r="G3430"/>
    </row>
    <row r="3431" spans="7:7" x14ac:dyDescent="0.25">
      <c r="G3431"/>
    </row>
    <row r="3432" spans="7:7" x14ac:dyDescent="0.25">
      <c r="G3432"/>
    </row>
    <row r="3433" spans="7:7" x14ac:dyDescent="0.25">
      <c r="G3433"/>
    </row>
    <row r="3434" spans="7:7" x14ac:dyDescent="0.25">
      <c r="G3434"/>
    </row>
    <row r="3435" spans="7:7" x14ac:dyDescent="0.25">
      <c r="G3435"/>
    </row>
    <row r="3436" spans="7:7" x14ac:dyDescent="0.25">
      <c r="G3436"/>
    </row>
    <row r="3437" spans="7:7" x14ac:dyDescent="0.25">
      <c r="G3437"/>
    </row>
    <row r="3438" spans="7:7" x14ac:dyDescent="0.25">
      <c r="G3438"/>
    </row>
    <row r="3439" spans="7:7" x14ac:dyDescent="0.25">
      <c r="G3439"/>
    </row>
    <row r="3440" spans="7:7" x14ac:dyDescent="0.25">
      <c r="G3440"/>
    </row>
    <row r="3441" spans="7:7" x14ac:dyDescent="0.25">
      <c r="G3441"/>
    </row>
    <row r="3442" spans="7:7" x14ac:dyDescent="0.25">
      <c r="G3442"/>
    </row>
    <row r="3443" spans="7:7" x14ac:dyDescent="0.25">
      <c r="G3443"/>
    </row>
    <row r="3444" spans="7:7" x14ac:dyDescent="0.25">
      <c r="G3444"/>
    </row>
    <row r="3445" spans="7:7" x14ac:dyDescent="0.25">
      <c r="G3445"/>
    </row>
    <row r="3446" spans="7:7" x14ac:dyDescent="0.25">
      <c r="G3446"/>
    </row>
    <row r="3447" spans="7:7" x14ac:dyDescent="0.25">
      <c r="G3447"/>
    </row>
    <row r="3448" spans="7:7" x14ac:dyDescent="0.25">
      <c r="G3448"/>
    </row>
    <row r="3449" spans="7:7" x14ac:dyDescent="0.25">
      <c r="G3449"/>
    </row>
    <row r="3450" spans="7:7" x14ac:dyDescent="0.25">
      <c r="G3450"/>
    </row>
    <row r="3451" spans="7:7" x14ac:dyDescent="0.25">
      <c r="G3451"/>
    </row>
    <row r="3452" spans="7:7" x14ac:dyDescent="0.25">
      <c r="G3452"/>
    </row>
    <row r="3453" spans="7:7" x14ac:dyDescent="0.25">
      <c r="G3453"/>
    </row>
    <row r="3454" spans="7:7" x14ac:dyDescent="0.25">
      <c r="G3454"/>
    </row>
    <row r="3455" spans="7:7" x14ac:dyDescent="0.25">
      <c r="G3455"/>
    </row>
    <row r="3456" spans="7:7" x14ac:dyDescent="0.25">
      <c r="G3456"/>
    </row>
    <row r="3457" spans="7:7" x14ac:dyDescent="0.25">
      <c r="G3457"/>
    </row>
    <row r="3458" spans="7:7" x14ac:dyDescent="0.25">
      <c r="G3458"/>
    </row>
    <row r="3459" spans="7:7" x14ac:dyDescent="0.25">
      <c r="G3459"/>
    </row>
    <row r="3460" spans="7:7" x14ac:dyDescent="0.25">
      <c r="G3460"/>
    </row>
    <row r="3461" spans="7:7" x14ac:dyDescent="0.25">
      <c r="G3461"/>
    </row>
    <row r="3462" spans="7:7" x14ac:dyDescent="0.25">
      <c r="G3462"/>
    </row>
    <row r="3463" spans="7:7" x14ac:dyDescent="0.25">
      <c r="G3463"/>
    </row>
    <row r="3464" spans="7:7" x14ac:dyDescent="0.25">
      <c r="G3464"/>
    </row>
    <row r="3465" spans="7:7" x14ac:dyDescent="0.25">
      <c r="G3465"/>
    </row>
    <row r="3466" spans="7:7" x14ac:dyDescent="0.25">
      <c r="G3466"/>
    </row>
    <row r="3467" spans="7:7" x14ac:dyDescent="0.25">
      <c r="G3467"/>
    </row>
    <row r="3468" spans="7:7" x14ac:dyDescent="0.25">
      <c r="G3468"/>
    </row>
    <row r="3469" spans="7:7" x14ac:dyDescent="0.25">
      <c r="G3469"/>
    </row>
    <row r="3470" spans="7:7" x14ac:dyDescent="0.25">
      <c r="G3470"/>
    </row>
    <row r="3471" spans="7:7" x14ac:dyDescent="0.25">
      <c r="G3471"/>
    </row>
    <row r="3472" spans="7:7" x14ac:dyDescent="0.25">
      <c r="G3472"/>
    </row>
    <row r="3473" spans="7:7" x14ac:dyDescent="0.25">
      <c r="G3473"/>
    </row>
    <row r="3474" spans="7:7" x14ac:dyDescent="0.25">
      <c r="G3474"/>
    </row>
    <row r="3475" spans="7:7" x14ac:dyDescent="0.25">
      <c r="G3475"/>
    </row>
    <row r="3476" spans="7:7" x14ac:dyDescent="0.25">
      <c r="G3476"/>
    </row>
    <row r="3477" spans="7:7" x14ac:dyDescent="0.25">
      <c r="G3477"/>
    </row>
    <row r="3478" spans="7:7" x14ac:dyDescent="0.25">
      <c r="G3478"/>
    </row>
    <row r="3479" spans="7:7" x14ac:dyDescent="0.25">
      <c r="G3479"/>
    </row>
    <row r="3480" spans="7:7" x14ac:dyDescent="0.25">
      <c r="G3480"/>
    </row>
    <row r="3481" spans="7:7" x14ac:dyDescent="0.25">
      <c r="G3481"/>
    </row>
    <row r="3482" spans="7:7" x14ac:dyDescent="0.25">
      <c r="G3482"/>
    </row>
    <row r="3483" spans="7:7" x14ac:dyDescent="0.25">
      <c r="G3483"/>
    </row>
    <row r="3484" spans="7:7" x14ac:dyDescent="0.25">
      <c r="G3484"/>
    </row>
    <row r="3485" spans="7:7" x14ac:dyDescent="0.25">
      <c r="G3485"/>
    </row>
    <row r="3486" spans="7:7" x14ac:dyDescent="0.25">
      <c r="G3486"/>
    </row>
    <row r="3487" spans="7:7" x14ac:dyDescent="0.25">
      <c r="G3487"/>
    </row>
    <row r="3488" spans="7:7" x14ac:dyDescent="0.25">
      <c r="G3488"/>
    </row>
    <row r="3489" spans="7:7" x14ac:dyDescent="0.25">
      <c r="G3489"/>
    </row>
    <row r="3490" spans="7:7" x14ac:dyDescent="0.25">
      <c r="G3490"/>
    </row>
    <row r="3491" spans="7:7" x14ac:dyDescent="0.25">
      <c r="G3491"/>
    </row>
    <row r="3492" spans="7:7" x14ac:dyDescent="0.25">
      <c r="G3492"/>
    </row>
    <row r="3493" spans="7:7" x14ac:dyDescent="0.25">
      <c r="G3493"/>
    </row>
    <row r="3494" spans="7:7" x14ac:dyDescent="0.25">
      <c r="G3494"/>
    </row>
    <row r="3495" spans="7:7" x14ac:dyDescent="0.25">
      <c r="G3495"/>
    </row>
    <row r="3496" spans="7:7" x14ac:dyDescent="0.25">
      <c r="G3496"/>
    </row>
    <row r="3497" spans="7:7" x14ac:dyDescent="0.25">
      <c r="G3497"/>
    </row>
    <row r="3498" spans="7:7" x14ac:dyDescent="0.25">
      <c r="G3498"/>
    </row>
    <row r="3499" spans="7:7" x14ac:dyDescent="0.25">
      <c r="G3499"/>
    </row>
    <row r="3500" spans="7:7" x14ac:dyDescent="0.25">
      <c r="G3500"/>
    </row>
    <row r="3501" spans="7:7" x14ac:dyDescent="0.25">
      <c r="G3501"/>
    </row>
    <row r="3502" spans="7:7" x14ac:dyDescent="0.25">
      <c r="G3502"/>
    </row>
    <row r="3503" spans="7:7" x14ac:dyDescent="0.25">
      <c r="G3503"/>
    </row>
    <row r="3504" spans="7:7" x14ac:dyDescent="0.25">
      <c r="G3504"/>
    </row>
    <row r="3505" spans="7:7" x14ac:dyDescent="0.25">
      <c r="G3505"/>
    </row>
    <row r="3506" spans="7:7" x14ac:dyDescent="0.25">
      <c r="G3506"/>
    </row>
    <row r="3507" spans="7:7" x14ac:dyDescent="0.25">
      <c r="G3507"/>
    </row>
    <row r="3508" spans="7:7" x14ac:dyDescent="0.25">
      <c r="G3508"/>
    </row>
    <row r="3509" spans="7:7" x14ac:dyDescent="0.25">
      <c r="G3509"/>
    </row>
    <row r="3510" spans="7:7" x14ac:dyDescent="0.25">
      <c r="G3510"/>
    </row>
    <row r="3511" spans="7:7" x14ac:dyDescent="0.25">
      <c r="G3511"/>
    </row>
    <row r="3512" spans="7:7" x14ac:dyDescent="0.25">
      <c r="G3512"/>
    </row>
    <row r="3513" spans="7:7" x14ac:dyDescent="0.25">
      <c r="G3513"/>
    </row>
    <row r="3514" spans="7:7" x14ac:dyDescent="0.25">
      <c r="G3514"/>
    </row>
    <row r="3515" spans="7:7" x14ac:dyDescent="0.25">
      <c r="G3515"/>
    </row>
    <row r="3516" spans="7:7" x14ac:dyDescent="0.25">
      <c r="G3516"/>
    </row>
    <row r="3517" spans="7:7" x14ac:dyDescent="0.25">
      <c r="G3517"/>
    </row>
    <row r="3518" spans="7:7" x14ac:dyDescent="0.25">
      <c r="G3518"/>
    </row>
    <row r="3519" spans="7:7" x14ac:dyDescent="0.25">
      <c r="G3519"/>
    </row>
    <row r="3520" spans="7:7" x14ac:dyDescent="0.25">
      <c r="G3520"/>
    </row>
    <row r="3521" spans="7:7" x14ac:dyDescent="0.25">
      <c r="G3521"/>
    </row>
    <row r="3522" spans="7:7" x14ac:dyDescent="0.25">
      <c r="G3522"/>
    </row>
    <row r="3523" spans="7:7" x14ac:dyDescent="0.25">
      <c r="G3523"/>
    </row>
    <row r="3524" spans="7:7" x14ac:dyDescent="0.25">
      <c r="G3524"/>
    </row>
    <row r="3525" spans="7:7" x14ac:dyDescent="0.25">
      <c r="G3525"/>
    </row>
    <row r="3526" spans="7:7" x14ac:dyDescent="0.25">
      <c r="G3526"/>
    </row>
    <row r="3527" spans="7:7" x14ac:dyDescent="0.25">
      <c r="G3527"/>
    </row>
    <row r="3528" spans="7:7" x14ac:dyDescent="0.25">
      <c r="G3528"/>
    </row>
    <row r="3529" spans="7:7" x14ac:dyDescent="0.25">
      <c r="G3529"/>
    </row>
    <row r="3530" spans="7:7" x14ac:dyDescent="0.25">
      <c r="G3530"/>
    </row>
    <row r="3531" spans="7:7" x14ac:dyDescent="0.25">
      <c r="G3531"/>
    </row>
    <row r="3532" spans="7:7" x14ac:dyDescent="0.25">
      <c r="G3532"/>
    </row>
    <row r="3533" spans="7:7" x14ac:dyDescent="0.25">
      <c r="G3533"/>
    </row>
    <row r="3534" spans="7:7" x14ac:dyDescent="0.25">
      <c r="G3534"/>
    </row>
    <row r="3535" spans="7:7" x14ac:dyDescent="0.25">
      <c r="G3535"/>
    </row>
    <row r="3536" spans="7:7" x14ac:dyDescent="0.25">
      <c r="G3536"/>
    </row>
    <row r="3537" spans="7:7" x14ac:dyDescent="0.25">
      <c r="G3537"/>
    </row>
    <row r="3538" spans="7:7" x14ac:dyDescent="0.25">
      <c r="G3538"/>
    </row>
    <row r="3539" spans="7:7" x14ac:dyDescent="0.25">
      <c r="G3539"/>
    </row>
    <row r="3540" spans="7:7" x14ac:dyDescent="0.25">
      <c r="G3540"/>
    </row>
    <row r="3541" spans="7:7" x14ac:dyDescent="0.25">
      <c r="G3541"/>
    </row>
    <row r="3542" spans="7:7" x14ac:dyDescent="0.25">
      <c r="G3542"/>
    </row>
    <row r="3543" spans="7:7" x14ac:dyDescent="0.25">
      <c r="G3543"/>
    </row>
    <row r="3544" spans="7:7" x14ac:dyDescent="0.25">
      <c r="G3544"/>
    </row>
    <row r="3545" spans="7:7" x14ac:dyDescent="0.25">
      <c r="G3545"/>
    </row>
    <row r="3546" spans="7:7" x14ac:dyDescent="0.25">
      <c r="G3546"/>
    </row>
    <row r="3547" spans="7:7" x14ac:dyDescent="0.25">
      <c r="G3547"/>
    </row>
    <row r="3548" spans="7:7" x14ac:dyDescent="0.25">
      <c r="G3548"/>
    </row>
    <row r="3549" spans="7:7" x14ac:dyDescent="0.25">
      <c r="G3549"/>
    </row>
    <row r="3550" spans="7:7" x14ac:dyDescent="0.25">
      <c r="G3550"/>
    </row>
    <row r="3551" spans="7:7" x14ac:dyDescent="0.25">
      <c r="G3551"/>
    </row>
    <row r="3552" spans="7:7" x14ac:dyDescent="0.25">
      <c r="G3552"/>
    </row>
    <row r="3553" spans="7:7" x14ac:dyDescent="0.25">
      <c r="G3553"/>
    </row>
    <row r="3554" spans="7:7" x14ac:dyDescent="0.25">
      <c r="G3554"/>
    </row>
    <row r="3555" spans="7:7" x14ac:dyDescent="0.25">
      <c r="G3555"/>
    </row>
    <row r="3556" spans="7:7" x14ac:dyDescent="0.25">
      <c r="G3556"/>
    </row>
    <row r="3557" spans="7:7" x14ac:dyDescent="0.25">
      <c r="G3557"/>
    </row>
    <row r="3558" spans="7:7" x14ac:dyDescent="0.25">
      <c r="G3558"/>
    </row>
    <row r="3559" spans="7:7" x14ac:dyDescent="0.25">
      <c r="G3559"/>
    </row>
    <row r="3560" spans="7:7" x14ac:dyDescent="0.25">
      <c r="G3560"/>
    </row>
    <row r="3561" spans="7:7" x14ac:dyDescent="0.25">
      <c r="G3561"/>
    </row>
    <row r="3562" spans="7:7" x14ac:dyDescent="0.25">
      <c r="G3562"/>
    </row>
    <row r="3563" spans="7:7" x14ac:dyDescent="0.25">
      <c r="G3563"/>
    </row>
    <row r="3564" spans="7:7" x14ac:dyDescent="0.25">
      <c r="G3564"/>
    </row>
    <row r="3565" spans="7:7" x14ac:dyDescent="0.25">
      <c r="G3565"/>
    </row>
    <row r="3566" spans="7:7" x14ac:dyDescent="0.25">
      <c r="G3566"/>
    </row>
    <row r="3567" spans="7:7" x14ac:dyDescent="0.25">
      <c r="G3567"/>
    </row>
    <row r="3568" spans="7:7" x14ac:dyDescent="0.25">
      <c r="G3568"/>
    </row>
    <row r="3569" spans="7:7" x14ac:dyDescent="0.25">
      <c r="G3569"/>
    </row>
    <row r="3570" spans="7:7" x14ac:dyDescent="0.25">
      <c r="G3570"/>
    </row>
    <row r="3571" spans="7:7" x14ac:dyDescent="0.25">
      <c r="G3571"/>
    </row>
    <row r="3572" spans="7:7" x14ac:dyDescent="0.25">
      <c r="G3572"/>
    </row>
    <row r="3573" spans="7:7" x14ac:dyDescent="0.25">
      <c r="G3573"/>
    </row>
    <row r="3574" spans="7:7" x14ac:dyDescent="0.25">
      <c r="G3574"/>
    </row>
    <row r="3575" spans="7:7" x14ac:dyDescent="0.25">
      <c r="G3575"/>
    </row>
    <row r="3576" spans="7:7" x14ac:dyDescent="0.25">
      <c r="G3576"/>
    </row>
    <row r="3577" spans="7:7" x14ac:dyDescent="0.25">
      <c r="G3577"/>
    </row>
    <row r="3578" spans="7:7" x14ac:dyDescent="0.25">
      <c r="G3578"/>
    </row>
    <row r="3579" spans="7:7" x14ac:dyDescent="0.25">
      <c r="G3579"/>
    </row>
    <row r="3580" spans="7:7" x14ac:dyDescent="0.25">
      <c r="G3580"/>
    </row>
    <row r="3581" spans="7:7" x14ac:dyDescent="0.25">
      <c r="G3581"/>
    </row>
    <row r="3582" spans="7:7" x14ac:dyDescent="0.25">
      <c r="G3582"/>
    </row>
    <row r="3583" spans="7:7" x14ac:dyDescent="0.25">
      <c r="G3583"/>
    </row>
    <row r="3584" spans="7:7" x14ac:dyDescent="0.25">
      <c r="G3584"/>
    </row>
    <row r="3585" spans="7:7" x14ac:dyDescent="0.25">
      <c r="G3585"/>
    </row>
    <row r="3586" spans="7:7" x14ac:dyDescent="0.25">
      <c r="G3586"/>
    </row>
    <row r="3587" spans="7:7" x14ac:dyDescent="0.25">
      <c r="G3587"/>
    </row>
    <row r="3588" spans="7:7" x14ac:dyDescent="0.25">
      <c r="G3588"/>
    </row>
    <row r="3589" spans="7:7" x14ac:dyDescent="0.25">
      <c r="G3589"/>
    </row>
    <row r="3590" spans="7:7" x14ac:dyDescent="0.25">
      <c r="G3590"/>
    </row>
    <row r="3591" spans="7:7" x14ac:dyDescent="0.25">
      <c r="G3591"/>
    </row>
    <row r="3592" spans="7:7" x14ac:dyDescent="0.25">
      <c r="G3592"/>
    </row>
    <row r="3593" spans="7:7" x14ac:dyDescent="0.25">
      <c r="G3593"/>
    </row>
    <row r="3594" spans="7:7" x14ac:dyDescent="0.25">
      <c r="G3594"/>
    </row>
    <row r="3595" spans="7:7" x14ac:dyDescent="0.25">
      <c r="G3595"/>
    </row>
    <row r="3596" spans="7:7" x14ac:dyDescent="0.25">
      <c r="G3596"/>
    </row>
    <row r="3597" spans="7:7" x14ac:dyDescent="0.25">
      <c r="G3597"/>
    </row>
    <row r="3598" spans="7:7" x14ac:dyDescent="0.25">
      <c r="G3598"/>
    </row>
    <row r="3599" spans="7:7" x14ac:dyDescent="0.25">
      <c r="G3599"/>
    </row>
    <row r="3600" spans="7:7" x14ac:dyDescent="0.25">
      <c r="G3600"/>
    </row>
    <row r="3601" spans="7:7" x14ac:dyDescent="0.25">
      <c r="G3601"/>
    </row>
    <row r="3602" spans="7:7" x14ac:dyDescent="0.25">
      <c r="G3602"/>
    </row>
    <row r="3603" spans="7:7" x14ac:dyDescent="0.25">
      <c r="G3603"/>
    </row>
    <row r="3604" spans="7:7" x14ac:dyDescent="0.25">
      <c r="G3604"/>
    </row>
    <row r="3605" spans="7:7" x14ac:dyDescent="0.25">
      <c r="G3605"/>
    </row>
    <row r="3606" spans="7:7" x14ac:dyDescent="0.25">
      <c r="G3606"/>
    </row>
    <row r="3607" spans="7:7" x14ac:dyDescent="0.25">
      <c r="G3607"/>
    </row>
    <row r="3608" spans="7:7" x14ac:dyDescent="0.25">
      <c r="G3608"/>
    </row>
    <row r="3609" spans="7:7" x14ac:dyDescent="0.25">
      <c r="G3609"/>
    </row>
    <row r="3610" spans="7:7" x14ac:dyDescent="0.25">
      <c r="G3610"/>
    </row>
    <row r="3611" spans="7:7" x14ac:dyDescent="0.25">
      <c r="G3611"/>
    </row>
    <row r="3612" spans="7:7" x14ac:dyDescent="0.25">
      <c r="G3612"/>
    </row>
    <row r="3613" spans="7:7" x14ac:dyDescent="0.25">
      <c r="G3613"/>
    </row>
    <row r="3614" spans="7:7" x14ac:dyDescent="0.25">
      <c r="G3614"/>
    </row>
    <row r="3615" spans="7:7" x14ac:dyDescent="0.25">
      <c r="G3615"/>
    </row>
    <row r="3616" spans="7:7" x14ac:dyDescent="0.25">
      <c r="G3616"/>
    </row>
    <row r="3617" spans="7:7" x14ac:dyDescent="0.25">
      <c r="G3617"/>
    </row>
    <row r="3618" spans="7:7" x14ac:dyDescent="0.25">
      <c r="G3618"/>
    </row>
    <row r="3619" spans="7:7" x14ac:dyDescent="0.25">
      <c r="G3619"/>
    </row>
    <row r="3620" spans="7:7" x14ac:dyDescent="0.25">
      <c r="G3620"/>
    </row>
    <row r="3621" spans="7:7" x14ac:dyDescent="0.25">
      <c r="G3621"/>
    </row>
    <row r="3622" spans="7:7" x14ac:dyDescent="0.25">
      <c r="G3622"/>
    </row>
    <row r="3623" spans="7:7" x14ac:dyDescent="0.25">
      <c r="G3623"/>
    </row>
    <row r="3624" spans="7:7" x14ac:dyDescent="0.25">
      <c r="G3624"/>
    </row>
    <row r="3625" spans="7:7" x14ac:dyDescent="0.25">
      <c r="G3625"/>
    </row>
    <row r="3626" spans="7:7" x14ac:dyDescent="0.25">
      <c r="G3626"/>
    </row>
    <row r="3627" spans="7:7" x14ac:dyDescent="0.25">
      <c r="G3627"/>
    </row>
    <row r="3628" spans="7:7" x14ac:dyDescent="0.25">
      <c r="G3628"/>
    </row>
    <row r="3629" spans="7:7" x14ac:dyDescent="0.25">
      <c r="G3629"/>
    </row>
    <row r="3630" spans="7:7" x14ac:dyDescent="0.25">
      <c r="G3630"/>
    </row>
    <row r="3631" spans="7:7" x14ac:dyDescent="0.25">
      <c r="G3631"/>
    </row>
    <row r="3632" spans="7:7" x14ac:dyDescent="0.25">
      <c r="G3632"/>
    </row>
    <row r="3633" spans="7:7" x14ac:dyDescent="0.25">
      <c r="G3633"/>
    </row>
    <row r="3634" spans="7:7" x14ac:dyDescent="0.25">
      <c r="G3634"/>
    </row>
    <row r="3635" spans="7:7" x14ac:dyDescent="0.25">
      <c r="G3635"/>
    </row>
    <row r="3636" spans="7:7" x14ac:dyDescent="0.25">
      <c r="G3636"/>
    </row>
    <row r="3637" spans="7:7" x14ac:dyDescent="0.25">
      <c r="G3637"/>
    </row>
    <row r="3638" spans="7:7" x14ac:dyDescent="0.25">
      <c r="G3638"/>
    </row>
    <row r="3639" spans="7:7" x14ac:dyDescent="0.25">
      <c r="G3639"/>
    </row>
    <row r="3640" spans="7:7" x14ac:dyDescent="0.25">
      <c r="G3640"/>
    </row>
    <row r="3641" spans="7:7" x14ac:dyDescent="0.25">
      <c r="G3641"/>
    </row>
    <row r="3642" spans="7:7" x14ac:dyDescent="0.25">
      <c r="G3642"/>
    </row>
    <row r="3643" spans="7:7" x14ac:dyDescent="0.25">
      <c r="G3643"/>
    </row>
    <row r="3644" spans="7:7" x14ac:dyDescent="0.25">
      <c r="G3644"/>
    </row>
    <row r="3645" spans="7:7" x14ac:dyDescent="0.25">
      <c r="G3645"/>
    </row>
    <row r="3646" spans="7:7" x14ac:dyDescent="0.25">
      <c r="G3646"/>
    </row>
    <row r="3647" spans="7:7" x14ac:dyDescent="0.25">
      <c r="G3647"/>
    </row>
    <row r="3648" spans="7:7" x14ac:dyDescent="0.25">
      <c r="G3648"/>
    </row>
    <row r="3649" spans="7:7" x14ac:dyDescent="0.25">
      <c r="G3649"/>
    </row>
    <row r="3650" spans="7:7" x14ac:dyDescent="0.25">
      <c r="G3650"/>
    </row>
    <row r="3651" spans="7:7" x14ac:dyDescent="0.25">
      <c r="G3651"/>
    </row>
    <row r="3652" spans="7:7" x14ac:dyDescent="0.25">
      <c r="G3652"/>
    </row>
    <row r="3653" spans="7:7" x14ac:dyDescent="0.25">
      <c r="G3653"/>
    </row>
    <row r="3654" spans="7:7" x14ac:dyDescent="0.25">
      <c r="G3654"/>
    </row>
    <row r="3655" spans="7:7" x14ac:dyDescent="0.25">
      <c r="G3655"/>
    </row>
    <row r="3656" spans="7:7" x14ac:dyDescent="0.25">
      <c r="G3656"/>
    </row>
    <row r="3657" spans="7:7" x14ac:dyDescent="0.25">
      <c r="G3657"/>
    </row>
    <row r="3658" spans="7:7" x14ac:dyDescent="0.25">
      <c r="G3658"/>
    </row>
    <row r="3659" spans="7:7" x14ac:dyDescent="0.25">
      <c r="G3659"/>
    </row>
    <row r="3660" spans="7:7" x14ac:dyDescent="0.25">
      <c r="G3660"/>
    </row>
    <row r="3661" spans="7:7" x14ac:dyDescent="0.25">
      <c r="G3661"/>
    </row>
    <row r="3662" spans="7:7" x14ac:dyDescent="0.25">
      <c r="G3662"/>
    </row>
    <row r="3663" spans="7:7" x14ac:dyDescent="0.25">
      <c r="G3663"/>
    </row>
    <row r="3664" spans="7:7" x14ac:dyDescent="0.25">
      <c r="G3664"/>
    </row>
    <row r="3665" spans="7:7" x14ac:dyDescent="0.25">
      <c r="G3665"/>
    </row>
    <row r="3666" spans="7:7" x14ac:dyDescent="0.25">
      <c r="G3666"/>
    </row>
    <row r="3667" spans="7:7" x14ac:dyDescent="0.25">
      <c r="G3667"/>
    </row>
    <row r="3668" spans="7:7" x14ac:dyDescent="0.25">
      <c r="G3668"/>
    </row>
    <row r="3669" spans="7:7" x14ac:dyDescent="0.25">
      <c r="G3669"/>
    </row>
    <row r="3670" spans="7:7" x14ac:dyDescent="0.25">
      <c r="G3670"/>
    </row>
    <row r="3671" spans="7:7" x14ac:dyDescent="0.25">
      <c r="G3671"/>
    </row>
    <row r="3672" spans="7:7" x14ac:dyDescent="0.25">
      <c r="G3672"/>
    </row>
    <row r="3673" spans="7:7" x14ac:dyDescent="0.25">
      <c r="G3673"/>
    </row>
    <row r="3674" spans="7:7" x14ac:dyDescent="0.25">
      <c r="G3674"/>
    </row>
    <row r="3675" spans="7:7" x14ac:dyDescent="0.25">
      <c r="G3675"/>
    </row>
    <row r="3676" spans="7:7" x14ac:dyDescent="0.25">
      <c r="G3676"/>
    </row>
    <row r="3677" spans="7:7" x14ac:dyDescent="0.25">
      <c r="G3677"/>
    </row>
    <row r="3678" spans="7:7" x14ac:dyDescent="0.25">
      <c r="G3678"/>
    </row>
    <row r="3679" spans="7:7" x14ac:dyDescent="0.25">
      <c r="G3679"/>
    </row>
    <row r="3680" spans="7:7" x14ac:dyDescent="0.25">
      <c r="G3680"/>
    </row>
    <row r="3681" spans="7:7" x14ac:dyDescent="0.25">
      <c r="G3681"/>
    </row>
    <row r="3682" spans="7:7" x14ac:dyDescent="0.25">
      <c r="G3682"/>
    </row>
    <row r="3683" spans="7:7" x14ac:dyDescent="0.25">
      <c r="G3683"/>
    </row>
    <row r="3684" spans="7:7" x14ac:dyDescent="0.25">
      <c r="G3684"/>
    </row>
    <row r="3685" spans="7:7" x14ac:dyDescent="0.25">
      <c r="G3685"/>
    </row>
    <row r="3686" spans="7:7" x14ac:dyDescent="0.25">
      <c r="G3686"/>
    </row>
    <row r="3687" spans="7:7" x14ac:dyDescent="0.25">
      <c r="G3687"/>
    </row>
    <row r="3688" spans="7:7" x14ac:dyDescent="0.25">
      <c r="G3688"/>
    </row>
    <row r="3689" spans="7:7" x14ac:dyDescent="0.25">
      <c r="G3689"/>
    </row>
    <row r="3690" spans="7:7" x14ac:dyDescent="0.25">
      <c r="G3690"/>
    </row>
    <row r="3691" spans="7:7" x14ac:dyDescent="0.25">
      <c r="G3691"/>
    </row>
    <row r="3692" spans="7:7" x14ac:dyDescent="0.25">
      <c r="G3692"/>
    </row>
    <row r="3693" spans="7:7" x14ac:dyDescent="0.25">
      <c r="G3693"/>
    </row>
    <row r="3694" spans="7:7" x14ac:dyDescent="0.25">
      <c r="G3694"/>
    </row>
    <row r="3695" spans="7:7" x14ac:dyDescent="0.25">
      <c r="G3695"/>
    </row>
    <row r="3696" spans="7:7" x14ac:dyDescent="0.25">
      <c r="G3696"/>
    </row>
    <row r="3697" spans="7:7" x14ac:dyDescent="0.25">
      <c r="G3697"/>
    </row>
    <row r="3698" spans="7:7" x14ac:dyDescent="0.25">
      <c r="G3698"/>
    </row>
    <row r="3699" spans="7:7" x14ac:dyDescent="0.25">
      <c r="G3699"/>
    </row>
    <row r="3700" spans="7:7" x14ac:dyDescent="0.25">
      <c r="G3700"/>
    </row>
    <row r="3701" spans="7:7" x14ac:dyDescent="0.25">
      <c r="G3701"/>
    </row>
    <row r="3702" spans="7:7" x14ac:dyDescent="0.25">
      <c r="G3702"/>
    </row>
    <row r="3703" spans="7:7" x14ac:dyDescent="0.25">
      <c r="G3703"/>
    </row>
    <row r="3704" spans="7:7" x14ac:dyDescent="0.25">
      <c r="G3704"/>
    </row>
    <row r="3705" spans="7:7" x14ac:dyDescent="0.25">
      <c r="G3705"/>
    </row>
    <row r="3706" spans="7:7" x14ac:dyDescent="0.25">
      <c r="G3706"/>
    </row>
    <row r="3707" spans="7:7" x14ac:dyDescent="0.25">
      <c r="G3707"/>
    </row>
    <row r="3708" spans="7:7" x14ac:dyDescent="0.25">
      <c r="G3708"/>
    </row>
    <row r="3709" spans="7:7" x14ac:dyDescent="0.25">
      <c r="G3709"/>
    </row>
    <row r="3710" spans="7:7" x14ac:dyDescent="0.25">
      <c r="G3710"/>
    </row>
    <row r="3711" spans="7:7" x14ac:dyDescent="0.25">
      <c r="G3711"/>
    </row>
    <row r="3712" spans="7:7" x14ac:dyDescent="0.25">
      <c r="G3712"/>
    </row>
    <row r="3713" spans="7:7" x14ac:dyDescent="0.25">
      <c r="G3713"/>
    </row>
    <row r="3714" spans="7:7" x14ac:dyDescent="0.25">
      <c r="G3714"/>
    </row>
    <row r="3715" spans="7:7" x14ac:dyDescent="0.25">
      <c r="G3715"/>
    </row>
    <row r="3716" spans="7:7" x14ac:dyDescent="0.25">
      <c r="G3716"/>
    </row>
    <row r="3717" spans="7:7" x14ac:dyDescent="0.25">
      <c r="G3717"/>
    </row>
    <row r="3718" spans="7:7" x14ac:dyDescent="0.25">
      <c r="G3718"/>
    </row>
    <row r="3719" spans="7:7" x14ac:dyDescent="0.25">
      <c r="G3719"/>
    </row>
    <row r="3720" spans="7:7" x14ac:dyDescent="0.25">
      <c r="G3720"/>
    </row>
    <row r="3721" spans="7:7" x14ac:dyDescent="0.25">
      <c r="G3721"/>
    </row>
    <row r="3722" spans="7:7" x14ac:dyDescent="0.25">
      <c r="G3722"/>
    </row>
    <row r="3723" spans="7:7" x14ac:dyDescent="0.25">
      <c r="G3723"/>
    </row>
    <row r="3724" spans="7:7" x14ac:dyDescent="0.25">
      <c r="G3724"/>
    </row>
    <row r="3725" spans="7:7" x14ac:dyDescent="0.25">
      <c r="G3725"/>
    </row>
    <row r="3726" spans="7:7" x14ac:dyDescent="0.25">
      <c r="G3726"/>
    </row>
    <row r="3727" spans="7:7" x14ac:dyDescent="0.25">
      <c r="G3727"/>
    </row>
    <row r="3728" spans="7:7" x14ac:dyDescent="0.25">
      <c r="G3728"/>
    </row>
    <row r="3729" spans="7:7" x14ac:dyDescent="0.25">
      <c r="G3729"/>
    </row>
    <row r="3730" spans="7:7" x14ac:dyDescent="0.25">
      <c r="G3730"/>
    </row>
    <row r="3731" spans="7:7" x14ac:dyDescent="0.25">
      <c r="G3731"/>
    </row>
    <row r="3732" spans="7:7" x14ac:dyDescent="0.25">
      <c r="G3732"/>
    </row>
    <row r="3733" spans="7:7" x14ac:dyDescent="0.25">
      <c r="G3733"/>
    </row>
    <row r="3734" spans="7:7" x14ac:dyDescent="0.25">
      <c r="G3734"/>
    </row>
    <row r="3735" spans="7:7" x14ac:dyDescent="0.25">
      <c r="G3735"/>
    </row>
    <row r="3736" spans="7:7" x14ac:dyDescent="0.25">
      <c r="G3736"/>
    </row>
    <row r="3737" spans="7:7" x14ac:dyDescent="0.25">
      <c r="G3737"/>
    </row>
    <row r="3738" spans="7:7" x14ac:dyDescent="0.25">
      <c r="G3738"/>
    </row>
    <row r="3739" spans="7:7" x14ac:dyDescent="0.25">
      <c r="G3739"/>
    </row>
    <row r="3740" spans="7:7" x14ac:dyDescent="0.25">
      <c r="G3740"/>
    </row>
    <row r="3741" spans="7:7" x14ac:dyDescent="0.25">
      <c r="G3741"/>
    </row>
    <row r="3742" spans="7:7" x14ac:dyDescent="0.25">
      <c r="G3742"/>
    </row>
    <row r="3743" spans="7:7" x14ac:dyDescent="0.25">
      <c r="G3743"/>
    </row>
    <row r="3744" spans="7:7" x14ac:dyDescent="0.25">
      <c r="G3744"/>
    </row>
    <row r="3745" spans="7:7" x14ac:dyDescent="0.25">
      <c r="G3745"/>
    </row>
    <row r="3746" spans="7:7" x14ac:dyDescent="0.25">
      <c r="G3746"/>
    </row>
    <row r="3747" spans="7:7" x14ac:dyDescent="0.25">
      <c r="G3747"/>
    </row>
    <row r="3748" spans="7:7" x14ac:dyDescent="0.25">
      <c r="G3748"/>
    </row>
    <row r="3749" spans="7:7" x14ac:dyDescent="0.25">
      <c r="G3749"/>
    </row>
    <row r="3750" spans="7:7" x14ac:dyDescent="0.25">
      <c r="G3750"/>
    </row>
    <row r="3751" spans="7:7" x14ac:dyDescent="0.25">
      <c r="G3751"/>
    </row>
    <row r="3752" spans="7:7" x14ac:dyDescent="0.25">
      <c r="G3752"/>
    </row>
    <row r="3753" spans="7:7" x14ac:dyDescent="0.25">
      <c r="G3753"/>
    </row>
    <row r="3754" spans="7:7" x14ac:dyDescent="0.25">
      <c r="G3754"/>
    </row>
    <row r="3755" spans="7:7" x14ac:dyDescent="0.25">
      <c r="G3755"/>
    </row>
    <row r="3756" spans="7:7" x14ac:dyDescent="0.25">
      <c r="G3756"/>
    </row>
    <row r="3757" spans="7:7" x14ac:dyDescent="0.25">
      <c r="G3757"/>
    </row>
    <row r="3758" spans="7:7" x14ac:dyDescent="0.25">
      <c r="G3758"/>
    </row>
    <row r="3759" spans="7:7" x14ac:dyDescent="0.25">
      <c r="G3759"/>
    </row>
    <row r="3760" spans="7:7" x14ac:dyDescent="0.25">
      <c r="G3760"/>
    </row>
    <row r="3761" spans="7:7" x14ac:dyDescent="0.25">
      <c r="G3761"/>
    </row>
    <row r="3762" spans="7:7" x14ac:dyDescent="0.25">
      <c r="G3762"/>
    </row>
    <row r="3763" spans="7:7" x14ac:dyDescent="0.25">
      <c r="G3763"/>
    </row>
    <row r="3764" spans="7:7" x14ac:dyDescent="0.25">
      <c r="G3764"/>
    </row>
    <row r="3765" spans="7:7" x14ac:dyDescent="0.25">
      <c r="G3765"/>
    </row>
    <row r="3766" spans="7:7" x14ac:dyDescent="0.25">
      <c r="G3766"/>
    </row>
    <row r="3767" spans="7:7" x14ac:dyDescent="0.25">
      <c r="G3767"/>
    </row>
    <row r="3768" spans="7:7" x14ac:dyDescent="0.25">
      <c r="G3768"/>
    </row>
    <row r="3769" spans="7:7" x14ac:dyDescent="0.25">
      <c r="G3769"/>
    </row>
    <row r="3770" spans="7:7" x14ac:dyDescent="0.25">
      <c r="G3770"/>
    </row>
    <row r="3771" spans="7:7" x14ac:dyDescent="0.25">
      <c r="G3771"/>
    </row>
    <row r="3772" spans="7:7" x14ac:dyDescent="0.25">
      <c r="G3772"/>
    </row>
    <row r="3773" spans="7:7" x14ac:dyDescent="0.25">
      <c r="G3773"/>
    </row>
    <row r="3774" spans="7:7" x14ac:dyDescent="0.25">
      <c r="G3774"/>
    </row>
    <row r="3775" spans="7:7" x14ac:dyDescent="0.25">
      <c r="G3775"/>
    </row>
    <row r="3776" spans="7:7" x14ac:dyDescent="0.25">
      <c r="G3776"/>
    </row>
    <row r="3777" spans="7:7" x14ac:dyDescent="0.25">
      <c r="G3777"/>
    </row>
    <row r="3778" spans="7:7" x14ac:dyDescent="0.25">
      <c r="G3778"/>
    </row>
    <row r="3779" spans="7:7" x14ac:dyDescent="0.25">
      <c r="G3779"/>
    </row>
    <row r="3780" spans="7:7" x14ac:dyDescent="0.25">
      <c r="G3780"/>
    </row>
    <row r="3781" spans="7:7" x14ac:dyDescent="0.25">
      <c r="G3781"/>
    </row>
    <row r="3782" spans="7:7" x14ac:dyDescent="0.25">
      <c r="G3782"/>
    </row>
    <row r="3783" spans="7:7" x14ac:dyDescent="0.25">
      <c r="G3783"/>
    </row>
    <row r="3784" spans="7:7" x14ac:dyDescent="0.25">
      <c r="G3784"/>
    </row>
    <row r="3785" spans="7:7" x14ac:dyDescent="0.25">
      <c r="G3785"/>
    </row>
    <row r="3786" spans="7:7" x14ac:dyDescent="0.25">
      <c r="G3786"/>
    </row>
    <row r="3787" spans="7:7" x14ac:dyDescent="0.25">
      <c r="G3787"/>
    </row>
    <row r="3788" spans="7:7" x14ac:dyDescent="0.25">
      <c r="G3788"/>
    </row>
    <row r="3789" spans="7:7" x14ac:dyDescent="0.25">
      <c r="G3789"/>
    </row>
    <row r="3790" spans="7:7" x14ac:dyDescent="0.25">
      <c r="G3790"/>
    </row>
    <row r="3791" spans="7:7" x14ac:dyDescent="0.25">
      <c r="G3791"/>
    </row>
    <row r="3792" spans="7:7" x14ac:dyDescent="0.25">
      <c r="G3792"/>
    </row>
    <row r="3793" spans="7:7" x14ac:dyDescent="0.25">
      <c r="G3793"/>
    </row>
    <row r="3794" spans="7:7" x14ac:dyDescent="0.25">
      <c r="G3794"/>
    </row>
    <row r="3795" spans="7:7" x14ac:dyDescent="0.25">
      <c r="G3795"/>
    </row>
    <row r="3796" spans="7:7" x14ac:dyDescent="0.25">
      <c r="G3796"/>
    </row>
    <row r="3797" spans="7:7" x14ac:dyDescent="0.25">
      <c r="G3797"/>
    </row>
    <row r="3798" spans="7:7" x14ac:dyDescent="0.25">
      <c r="G3798"/>
    </row>
    <row r="3799" spans="7:7" x14ac:dyDescent="0.25">
      <c r="G3799"/>
    </row>
    <row r="3800" spans="7:7" x14ac:dyDescent="0.25">
      <c r="G3800"/>
    </row>
    <row r="3801" spans="7:7" x14ac:dyDescent="0.25">
      <c r="G3801"/>
    </row>
    <row r="3802" spans="7:7" x14ac:dyDescent="0.25">
      <c r="G3802"/>
    </row>
    <row r="3803" spans="7:7" x14ac:dyDescent="0.25">
      <c r="G3803"/>
    </row>
    <row r="3804" spans="7:7" x14ac:dyDescent="0.25">
      <c r="G3804"/>
    </row>
    <row r="3805" spans="7:7" x14ac:dyDescent="0.25">
      <c r="G3805"/>
    </row>
    <row r="3806" spans="7:7" x14ac:dyDescent="0.25">
      <c r="G3806"/>
    </row>
    <row r="3807" spans="7:7" x14ac:dyDescent="0.25">
      <c r="G3807"/>
    </row>
    <row r="3808" spans="7:7" x14ac:dyDescent="0.25">
      <c r="G3808"/>
    </row>
    <row r="3809" spans="7:7" x14ac:dyDescent="0.25">
      <c r="G3809"/>
    </row>
    <row r="3810" spans="7:7" x14ac:dyDescent="0.25">
      <c r="G3810"/>
    </row>
    <row r="3811" spans="7:7" x14ac:dyDescent="0.25">
      <c r="G3811"/>
    </row>
    <row r="3812" spans="7:7" x14ac:dyDescent="0.25">
      <c r="G3812"/>
    </row>
    <row r="3813" spans="7:7" x14ac:dyDescent="0.25">
      <c r="G3813"/>
    </row>
    <row r="3814" spans="7:7" x14ac:dyDescent="0.25">
      <c r="G3814"/>
    </row>
    <row r="3815" spans="7:7" x14ac:dyDescent="0.25">
      <c r="G3815"/>
    </row>
    <row r="3816" spans="7:7" x14ac:dyDescent="0.25">
      <c r="G3816"/>
    </row>
    <row r="3817" spans="7:7" x14ac:dyDescent="0.25">
      <c r="G3817"/>
    </row>
    <row r="3818" spans="7:7" x14ac:dyDescent="0.25">
      <c r="G3818"/>
    </row>
    <row r="3819" spans="7:7" x14ac:dyDescent="0.25">
      <c r="G3819"/>
    </row>
    <row r="3820" spans="7:7" x14ac:dyDescent="0.25">
      <c r="G3820"/>
    </row>
    <row r="3821" spans="7:7" x14ac:dyDescent="0.25">
      <c r="G3821"/>
    </row>
    <row r="3822" spans="7:7" x14ac:dyDescent="0.25">
      <c r="G3822"/>
    </row>
    <row r="3823" spans="7:7" x14ac:dyDescent="0.25">
      <c r="G3823"/>
    </row>
    <row r="3824" spans="7:7" x14ac:dyDescent="0.25">
      <c r="G3824"/>
    </row>
    <row r="3825" spans="7:7" x14ac:dyDescent="0.25">
      <c r="G3825"/>
    </row>
    <row r="3826" spans="7:7" x14ac:dyDescent="0.25">
      <c r="G3826"/>
    </row>
    <row r="3827" spans="7:7" x14ac:dyDescent="0.25">
      <c r="G3827"/>
    </row>
    <row r="3828" spans="7:7" x14ac:dyDescent="0.25">
      <c r="G3828"/>
    </row>
    <row r="3829" spans="7:7" x14ac:dyDescent="0.25">
      <c r="G3829"/>
    </row>
    <row r="3830" spans="7:7" x14ac:dyDescent="0.25">
      <c r="G3830"/>
    </row>
    <row r="3831" spans="7:7" x14ac:dyDescent="0.25">
      <c r="G3831"/>
    </row>
    <row r="3832" spans="7:7" x14ac:dyDescent="0.25">
      <c r="G3832"/>
    </row>
    <row r="3833" spans="7:7" x14ac:dyDescent="0.25">
      <c r="G3833"/>
    </row>
    <row r="3834" spans="7:7" x14ac:dyDescent="0.25">
      <c r="G3834"/>
    </row>
    <row r="3835" spans="7:7" x14ac:dyDescent="0.25">
      <c r="G3835"/>
    </row>
    <row r="3836" spans="7:7" x14ac:dyDescent="0.25">
      <c r="G3836"/>
    </row>
    <row r="3837" spans="7:7" x14ac:dyDescent="0.25">
      <c r="G3837"/>
    </row>
    <row r="3838" spans="7:7" x14ac:dyDescent="0.25">
      <c r="G3838"/>
    </row>
    <row r="3839" spans="7:7" x14ac:dyDescent="0.25">
      <c r="G3839"/>
    </row>
    <row r="3840" spans="7:7" x14ac:dyDescent="0.25">
      <c r="G3840"/>
    </row>
    <row r="3841" spans="7:7" x14ac:dyDescent="0.25">
      <c r="G3841"/>
    </row>
    <row r="3842" spans="7:7" x14ac:dyDescent="0.25">
      <c r="G3842"/>
    </row>
    <row r="3843" spans="7:7" x14ac:dyDescent="0.25">
      <c r="G3843"/>
    </row>
    <row r="3844" spans="7:7" x14ac:dyDescent="0.25">
      <c r="G3844"/>
    </row>
    <row r="3845" spans="7:7" x14ac:dyDescent="0.25">
      <c r="G3845"/>
    </row>
    <row r="3846" spans="7:7" x14ac:dyDescent="0.25">
      <c r="G3846"/>
    </row>
    <row r="3847" spans="7:7" x14ac:dyDescent="0.25">
      <c r="G3847"/>
    </row>
    <row r="3848" spans="7:7" x14ac:dyDescent="0.25">
      <c r="G3848"/>
    </row>
    <row r="3849" spans="7:7" x14ac:dyDescent="0.25">
      <c r="G3849"/>
    </row>
    <row r="3850" spans="7:7" x14ac:dyDescent="0.25">
      <c r="G3850"/>
    </row>
    <row r="3851" spans="7:7" x14ac:dyDescent="0.25">
      <c r="G3851"/>
    </row>
    <row r="3852" spans="7:7" x14ac:dyDescent="0.25">
      <c r="G3852"/>
    </row>
    <row r="3853" spans="7:7" x14ac:dyDescent="0.25">
      <c r="G3853"/>
    </row>
    <row r="3854" spans="7:7" x14ac:dyDescent="0.25">
      <c r="G3854"/>
    </row>
    <row r="3855" spans="7:7" x14ac:dyDescent="0.25">
      <c r="G3855"/>
    </row>
    <row r="3856" spans="7:7" x14ac:dyDescent="0.25">
      <c r="G3856"/>
    </row>
    <row r="3857" spans="7:7" x14ac:dyDescent="0.25">
      <c r="G3857"/>
    </row>
    <row r="3858" spans="7:7" x14ac:dyDescent="0.25">
      <c r="G3858"/>
    </row>
    <row r="3859" spans="7:7" x14ac:dyDescent="0.25">
      <c r="G3859"/>
    </row>
    <row r="3860" spans="7:7" x14ac:dyDescent="0.25">
      <c r="G3860"/>
    </row>
    <row r="3861" spans="7:7" x14ac:dyDescent="0.25">
      <c r="G3861"/>
    </row>
    <row r="3862" spans="7:7" x14ac:dyDescent="0.25">
      <c r="G3862"/>
    </row>
    <row r="3863" spans="7:7" x14ac:dyDescent="0.25">
      <c r="G3863"/>
    </row>
    <row r="3864" spans="7:7" x14ac:dyDescent="0.25">
      <c r="G3864"/>
    </row>
    <row r="3865" spans="7:7" x14ac:dyDescent="0.25">
      <c r="G3865"/>
    </row>
    <row r="3866" spans="7:7" x14ac:dyDescent="0.25">
      <c r="G3866"/>
    </row>
    <row r="3867" spans="7:7" x14ac:dyDescent="0.25">
      <c r="G3867"/>
    </row>
    <row r="3868" spans="7:7" x14ac:dyDescent="0.25">
      <c r="G3868"/>
    </row>
    <row r="3869" spans="7:7" x14ac:dyDescent="0.25">
      <c r="G3869"/>
    </row>
    <row r="3870" spans="7:7" x14ac:dyDescent="0.25">
      <c r="G3870"/>
    </row>
    <row r="3871" spans="7:7" x14ac:dyDescent="0.25">
      <c r="G3871"/>
    </row>
    <row r="3872" spans="7:7" x14ac:dyDescent="0.25">
      <c r="G3872"/>
    </row>
    <row r="3873" spans="7:7" x14ac:dyDescent="0.25">
      <c r="G3873"/>
    </row>
    <row r="3874" spans="7:7" x14ac:dyDescent="0.25">
      <c r="G3874"/>
    </row>
    <row r="3875" spans="7:7" x14ac:dyDescent="0.25">
      <c r="G3875"/>
    </row>
    <row r="3876" spans="7:7" x14ac:dyDescent="0.25">
      <c r="G3876"/>
    </row>
    <row r="3877" spans="7:7" x14ac:dyDescent="0.25">
      <c r="G3877"/>
    </row>
    <row r="3878" spans="7:7" x14ac:dyDescent="0.25">
      <c r="G3878"/>
    </row>
    <row r="3879" spans="7:7" x14ac:dyDescent="0.25">
      <c r="G3879"/>
    </row>
    <row r="3880" spans="7:7" x14ac:dyDescent="0.25">
      <c r="G3880"/>
    </row>
    <row r="3881" spans="7:7" x14ac:dyDescent="0.25">
      <c r="G3881"/>
    </row>
    <row r="3882" spans="7:7" x14ac:dyDescent="0.25">
      <c r="G3882"/>
    </row>
    <row r="3883" spans="7:7" x14ac:dyDescent="0.25">
      <c r="G3883"/>
    </row>
    <row r="3884" spans="7:7" x14ac:dyDescent="0.25">
      <c r="G3884"/>
    </row>
    <row r="3885" spans="7:7" x14ac:dyDescent="0.25">
      <c r="G3885"/>
    </row>
    <row r="3886" spans="7:7" x14ac:dyDescent="0.25">
      <c r="G3886"/>
    </row>
    <row r="3887" spans="7:7" x14ac:dyDescent="0.25">
      <c r="G3887"/>
    </row>
    <row r="3888" spans="7:7" x14ac:dyDescent="0.25">
      <c r="G3888"/>
    </row>
    <row r="3889" spans="7:7" x14ac:dyDescent="0.25">
      <c r="G3889"/>
    </row>
    <row r="3890" spans="7:7" x14ac:dyDescent="0.25">
      <c r="G3890"/>
    </row>
    <row r="3891" spans="7:7" x14ac:dyDescent="0.25">
      <c r="G3891"/>
    </row>
    <row r="3892" spans="7:7" x14ac:dyDescent="0.25">
      <c r="G3892"/>
    </row>
    <row r="3893" spans="7:7" x14ac:dyDescent="0.25">
      <c r="G3893"/>
    </row>
    <row r="3894" spans="7:7" x14ac:dyDescent="0.25">
      <c r="G3894"/>
    </row>
    <row r="3895" spans="7:7" x14ac:dyDescent="0.25">
      <c r="G3895"/>
    </row>
    <row r="3896" spans="7:7" x14ac:dyDescent="0.25">
      <c r="G3896"/>
    </row>
    <row r="3897" spans="7:7" x14ac:dyDescent="0.25">
      <c r="G3897"/>
    </row>
    <row r="3898" spans="7:7" x14ac:dyDescent="0.25">
      <c r="G3898"/>
    </row>
    <row r="3899" spans="7:7" x14ac:dyDescent="0.25">
      <c r="G3899"/>
    </row>
    <row r="3900" spans="7:7" x14ac:dyDescent="0.25">
      <c r="G3900"/>
    </row>
    <row r="3901" spans="7:7" x14ac:dyDescent="0.25">
      <c r="G3901"/>
    </row>
    <row r="3902" spans="7:7" x14ac:dyDescent="0.25">
      <c r="G3902"/>
    </row>
    <row r="3903" spans="7:7" x14ac:dyDescent="0.25">
      <c r="G3903"/>
    </row>
    <row r="3904" spans="7:7" x14ac:dyDescent="0.25">
      <c r="G3904"/>
    </row>
    <row r="3905" spans="7:7" x14ac:dyDescent="0.25">
      <c r="G3905"/>
    </row>
    <row r="3906" spans="7:7" x14ac:dyDescent="0.25">
      <c r="G3906"/>
    </row>
    <row r="3907" spans="7:7" x14ac:dyDescent="0.25">
      <c r="G3907"/>
    </row>
    <row r="3908" spans="7:7" x14ac:dyDescent="0.25">
      <c r="G3908"/>
    </row>
    <row r="3909" spans="7:7" x14ac:dyDescent="0.25">
      <c r="G3909"/>
    </row>
    <row r="3910" spans="7:7" x14ac:dyDescent="0.25">
      <c r="G3910"/>
    </row>
    <row r="3911" spans="7:7" x14ac:dyDescent="0.25">
      <c r="G3911"/>
    </row>
    <row r="3912" spans="7:7" x14ac:dyDescent="0.25">
      <c r="G3912"/>
    </row>
    <row r="3913" spans="7:7" x14ac:dyDescent="0.25">
      <c r="G3913"/>
    </row>
    <row r="3914" spans="7:7" x14ac:dyDescent="0.25">
      <c r="G3914"/>
    </row>
    <row r="3915" spans="7:7" x14ac:dyDescent="0.25">
      <c r="G3915"/>
    </row>
    <row r="3916" spans="7:7" x14ac:dyDescent="0.25">
      <c r="G3916"/>
    </row>
    <row r="3917" spans="7:7" x14ac:dyDescent="0.25">
      <c r="G3917"/>
    </row>
    <row r="3918" spans="7:7" x14ac:dyDescent="0.25">
      <c r="G3918"/>
    </row>
    <row r="3919" spans="7:7" x14ac:dyDescent="0.25">
      <c r="G3919"/>
    </row>
    <row r="3920" spans="7:7" x14ac:dyDescent="0.25">
      <c r="G3920"/>
    </row>
    <row r="3921" spans="7:7" x14ac:dyDescent="0.25">
      <c r="G3921"/>
    </row>
    <row r="3922" spans="7:7" x14ac:dyDescent="0.25">
      <c r="G3922"/>
    </row>
    <row r="3923" spans="7:7" x14ac:dyDescent="0.25">
      <c r="G3923"/>
    </row>
    <row r="3924" spans="7:7" x14ac:dyDescent="0.25">
      <c r="G3924"/>
    </row>
    <row r="3925" spans="7:7" x14ac:dyDescent="0.25">
      <c r="G3925"/>
    </row>
    <row r="3926" spans="7:7" x14ac:dyDescent="0.25">
      <c r="G3926"/>
    </row>
    <row r="3927" spans="7:7" x14ac:dyDescent="0.25">
      <c r="G3927"/>
    </row>
    <row r="3928" spans="7:7" x14ac:dyDescent="0.25">
      <c r="G3928"/>
    </row>
    <row r="3929" spans="7:7" x14ac:dyDescent="0.25">
      <c r="G3929"/>
    </row>
    <row r="3930" spans="7:7" x14ac:dyDescent="0.25">
      <c r="G3930"/>
    </row>
    <row r="3931" spans="7:7" x14ac:dyDescent="0.25">
      <c r="G3931"/>
    </row>
    <row r="3932" spans="7:7" x14ac:dyDescent="0.25">
      <c r="G3932"/>
    </row>
    <row r="3933" spans="7:7" x14ac:dyDescent="0.25">
      <c r="G3933"/>
    </row>
    <row r="3934" spans="7:7" x14ac:dyDescent="0.25">
      <c r="G3934"/>
    </row>
    <row r="3935" spans="7:7" x14ac:dyDescent="0.25">
      <c r="G3935"/>
    </row>
    <row r="3936" spans="7:7" x14ac:dyDescent="0.25">
      <c r="G3936"/>
    </row>
    <row r="3937" spans="7:7" x14ac:dyDescent="0.25">
      <c r="G3937"/>
    </row>
    <row r="3938" spans="7:7" x14ac:dyDescent="0.25">
      <c r="G3938"/>
    </row>
    <row r="3939" spans="7:7" x14ac:dyDescent="0.25">
      <c r="G3939"/>
    </row>
    <row r="3940" spans="7:7" x14ac:dyDescent="0.25">
      <c r="G3940"/>
    </row>
    <row r="3941" spans="7:7" x14ac:dyDescent="0.25">
      <c r="G3941"/>
    </row>
    <row r="3942" spans="7:7" x14ac:dyDescent="0.25">
      <c r="G3942"/>
    </row>
    <row r="3943" spans="7:7" x14ac:dyDescent="0.25">
      <c r="G3943"/>
    </row>
    <row r="3944" spans="7:7" x14ac:dyDescent="0.25">
      <c r="G3944"/>
    </row>
    <row r="3945" spans="7:7" x14ac:dyDescent="0.25">
      <c r="G3945"/>
    </row>
    <row r="3946" spans="7:7" x14ac:dyDescent="0.25">
      <c r="G3946"/>
    </row>
    <row r="3947" spans="7:7" x14ac:dyDescent="0.25">
      <c r="G3947"/>
    </row>
    <row r="3948" spans="7:7" x14ac:dyDescent="0.25">
      <c r="G3948"/>
    </row>
    <row r="3949" spans="7:7" x14ac:dyDescent="0.25">
      <c r="G3949"/>
    </row>
    <row r="3950" spans="7:7" x14ac:dyDescent="0.25">
      <c r="G3950"/>
    </row>
    <row r="3951" spans="7:7" x14ac:dyDescent="0.25">
      <c r="G3951"/>
    </row>
    <row r="3952" spans="7:7" x14ac:dyDescent="0.25">
      <c r="G3952"/>
    </row>
    <row r="3953" spans="7:7" x14ac:dyDescent="0.25">
      <c r="G3953"/>
    </row>
    <row r="3954" spans="7:7" x14ac:dyDescent="0.25">
      <c r="G3954"/>
    </row>
    <row r="3955" spans="7:7" x14ac:dyDescent="0.25">
      <c r="G3955"/>
    </row>
    <row r="3956" spans="7:7" x14ac:dyDescent="0.25">
      <c r="G3956"/>
    </row>
    <row r="3957" spans="7:7" x14ac:dyDescent="0.25">
      <c r="G3957"/>
    </row>
    <row r="3958" spans="7:7" x14ac:dyDescent="0.25">
      <c r="G3958"/>
    </row>
    <row r="3959" spans="7:7" x14ac:dyDescent="0.25">
      <c r="G3959"/>
    </row>
    <row r="3960" spans="7:7" x14ac:dyDescent="0.25">
      <c r="G3960"/>
    </row>
    <row r="3961" spans="7:7" x14ac:dyDescent="0.25">
      <c r="G3961"/>
    </row>
    <row r="3962" spans="7:7" x14ac:dyDescent="0.25">
      <c r="G3962"/>
    </row>
    <row r="3963" spans="7:7" x14ac:dyDescent="0.25">
      <c r="G3963"/>
    </row>
    <row r="3964" spans="7:7" x14ac:dyDescent="0.25">
      <c r="G3964"/>
    </row>
    <row r="3965" spans="7:7" x14ac:dyDescent="0.25">
      <c r="G3965"/>
    </row>
    <row r="3966" spans="7:7" x14ac:dyDescent="0.25">
      <c r="G3966"/>
    </row>
    <row r="3967" spans="7:7" x14ac:dyDescent="0.25">
      <c r="G3967"/>
    </row>
    <row r="3968" spans="7:7" x14ac:dyDescent="0.25">
      <c r="G3968"/>
    </row>
    <row r="3969" spans="7:7" x14ac:dyDescent="0.25">
      <c r="G3969"/>
    </row>
    <row r="3970" spans="7:7" x14ac:dyDescent="0.25">
      <c r="G3970"/>
    </row>
    <row r="3971" spans="7:7" x14ac:dyDescent="0.25">
      <c r="G3971"/>
    </row>
    <row r="3972" spans="7:7" x14ac:dyDescent="0.25">
      <c r="G3972"/>
    </row>
    <row r="3973" spans="7:7" x14ac:dyDescent="0.25">
      <c r="G3973"/>
    </row>
    <row r="3974" spans="7:7" x14ac:dyDescent="0.25">
      <c r="G3974"/>
    </row>
    <row r="3975" spans="7:7" x14ac:dyDescent="0.25">
      <c r="G3975"/>
    </row>
    <row r="3976" spans="7:7" x14ac:dyDescent="0.25">
      <c r="G3976"/>
    </row>
    <row r="3977" spans="7:7" x14ac:dyDescent="0.25">
      <c r="G3977"/>
    </row>
    <row r="3978" spans="7:7" x14ac:dyDescent="0.25">
      <c r="G3978"/>
    </row>
    <row r="3979" spans="7:7" x14ac:dyDescent="0.25">
      <c r="G3979"/>
    </row>
    <row r="3980" spans="7:7" x14ac:dyDescent="0.25">
      <c r="G3980"/>
    </row>
    <row r="3981" spans="7:7" x14ac:dyDescent="0.25">
      <c r="G3981"/>
    </row>
    <row r="3982" spans="7:7" x14ac:dyDescent="0.25">
      <c r="G3982"/>
    </row>
    <row r="3983" spans="7:7" x14ac:dyDescent="0.25">
      <c r="G3983"/>
    </row>
    <row r="3984" spans="7:7" x14ac:dyDescent="0.25">
      <c r="G3984"/>
    </row>
    <row r="3985" spans="7:7" x14ac:dyDescent="0.25">
      <c r="G3985"/>
    </row>
    <row r="3986" spans="7:7" x14ac:dyDescent="0.25">
      <c r="G3986"/>
    </row>
    <row r="3987" spans="7:7" x14ac:dyDescent="0.25">
      <c r="G3987"/>
    </row>
    <row r="3988" spans="7:7" x14ac:dyDescent="0.25">
      <c r="G3988"/>
    </row>
    <row r="3989" spans="7:7" x14ac:dyDescent="0.25">
      <c r="G3989"/>
    </row>
    <row r="3990" spans="7:7" x14ac:dyDescent="0.25">
      <c r="G3990"/>
    </row>
    <row r="3991" spans="7:7" x14ac:dyDescent="0.25">
      <c r="G3991"/>
    </row>
    <row r="3992" spans="7:7" x14ac:dyDescent="0.25">
      <c r="G3992"/>
    </row>
    <row r="3993" spans="7:7" x14ac:dyDescent="0.25">
      <c r="G3993"/>
    </row>
    <row r="3994" spans="7:7" x14ac:dyDescent="0.25">
      <c r="G3994"/>
    </row>
    <row r="3995" spans="7:7" x14ac:dyDescent="0.25">
      <c r="G3995"/>
    </row>
    <row r="3996" spans="7:7" x14ac:dyDescent="0.25">
      <c r="G3996"/>
    </row>
    <row r="3997" spans="7:7" x14ac:dyDescent="0.25">
      <c r="G3997"/>
    </row>
    <row r="3998" spans="7:7" x14ac:dyDescent="0.25">
      <c r="G3998"/>
    </row>
    <row r="3999" spans="7:7" x14ac:dyDescent="0.25">
      <c r="G3999"/>
    </row>
    <row r="4000" spans="7:7" x14ac:dyDescent="0.25">
      <c r="G4000"/>
    </row>
    <row r="4001" spans="7:7" x14ac:dyDescent="0.25">
      <c r="G4001"/>
    </row>
    <row r="4002" spans="7:7" x14ac:dyDescent="0.25">
      <c r="G4002"/>
    </row>
    <row r="4003" spans="7:7" x14ac:dyDescent="0.25">
      <c r="G4003"/>
    </row>
    <row r="4004" spans="7:7" x14ac:dyDescent="0.25">
      <c r="G4004"/>
    </row>
    <row r="4005" spans="7:7" x14ac:dyDescent="0.25">
      <c r="G4005"/>
    </row>
    <row r="4006" spans="7:7" x14ac:dyDescent="0.25">
      <c r="G4006"/>
    </row>
    <row r="4007" spans="7:7" x14ac:dyDescent="0.25">
      <c r="G4007"/>
    </row>
    <row r="4008" spans="7:7" x14ac:dyDescent="0.25">
      <c r="G4008"/>
    </row>
    <row r="4009" spans="7:7" x14ac:dyDescent="0.25">
      <c r="G4009"/>
    </row>
    <row r="4010" spans="7:7" x14ac:dyDescent="0.25">
      <c r="G4010"/>
    </row>
    <row r="4011" spans="7:7" x14ac:dyDescent="0.25">
      <c r="G4011"/>
    </row>
    <row r="4012" spans="7:7" x14ac:dyDescent="0.25">
      <c r="G4012"/>
    </row>
    <row r="4013" spans="7:7" x14ac:dyDescent="0.25">
      <c r="G4013"/>
    </row>
    <row r="4014" spans="7:7" x14ac:dyDescent="0.25">
      <c r="G4014"/>
    </row>
    <row r="4015" spans="7:7" x14ac:dyDescent="0.25">
      <c r="G4015"/>
    </row>
    <row r="4016" spans="7:7" x14ac:dyDescent="0.25">
      <c r="G4016"/>
    </row>
    <row r="4017" spans="7:7" x14ac:dyDescent="0.25">
      <c r="G4017"/>
    </row>
    <row r="4018" spans="7:7" x14ac:dyDescent="0.25">
      <c r="G4018"/>
    </row>
    <row r="4019" spans="7:7" x14ac:dyDescent="0.25">
      <c r="G4019"/>
    </row>
    <row r="4020" spans="7:7" x14ac:dyDescent="0.25">
      <c r="G4020"/>
    </row>
    <row r="4021" spans="7:7" x14ac:dyDescent="0.25">
      <c r="G4021"/>
    </row>
    <row r="4022" spans="7:7" x14ac:dyDescent="0.25">
      <c r="G4022"/>
    </row>
    <row r="4023" spans="7:7" x14ac:dyDescent="0.25">
      <c r="G4023"/>
    </row>
    <row r="4024" spans="7:7" x14ac:dyDescent="0.25">
      <c r="G4024"/>
    </row>
    <row r="4025" spans="7:7" x14ac:dyDescent="0.25">
      <c r="G4025"/>
    </row>
    <row r="4026" spans="7:7" x14ac:dyDescent="0.25">
      <c r="G4026"/>
    </row>
    <row r="4027" spans="7:7" x14ac:dyDescent="0.25">
      <c r="G4027"/>
    </row>
    <row r="4028" spans="7:7" x14ac:dyDescent="0.25">
      <c r="G4028"/>
    </row>
    <row r="4029" spans="7:7" x14ac:dyDescent="0.25">
      <c r="G4029"/>
    </row>
    <row r="4030" spans="7:7" x14ac:dyDescent="0.25">
      <c r="G4030"/>
    </row>
    <row r="4031" spans="7:7" x14ac:dyDescent="0.25">
      <c r="G4031"/>
    </row>
    <row r="4032" spans="7:7" x14ac:dyDescent="0.25">
      <c r="G4032"/>
    </row>
    <row r="4033" spans="7:7" x14ac:dyDescent="0.25">
      <c r="G4033"/>
    </row>
    <row r="4034" spans="7:7" x14ac:dyDescent="0.25">
      <c r="G4034"/>
    </row>
    <row r="4035" spans="7:7" x14ac:dyDescent="0.25">
      <c r="G4035"/>
    </row>
    <row r="4036" spans="7:7" x14ac:dyDescent="0.25">
      <c r="G4036"/>
    </row>
    <row r="4037" spans="7:7" x14ac:dyDescent="0.25">
      <c r="G4037"/>
    </row>
    <row r="4038" spans="7:7" x14ac:dyDescent="0.25">
      <c r="G4038"/>
    </row>
    <row r="4039" spans="7:7" x14ac:dyDescent="0.25">
      <c r="G4039"/>
    </row>
    <row r="4040" spans="7:7" x14ac:dyDescent="0.25">
      <c r="G4040"/>
    </row>
    <row r="4041" spans="7:7" x14ac:dyDescent="0.25">
      <c r="G4041"/>
    </row>
    <row r="4042" spans="7:7" x14ac:dyDescent="0.25">
      <c r="G4042"/>
    </row>
    <row r="4043" spans="7:7" x14ac:dyDescent="0.25">
      <c r="G4043"/>
    </row>
    <row r="4044" spans="7:7" x14ac:dyDescent="0.25">
      <c r="G4044"/>
    </row>
    <row r="4045" spans="7:7" x14ac:dyDescent="0.25">
      <c r="G4045"/>
    </row>
    <row r="4046" spans="7:7" x14ac:dyDescent="0.25">
      <c r="G4046"/>
    </row>
    <row r="4047" spans="7:7" x14ac:dyDescent="0.25">
      <c r="G4047"/>
    </row>
    <row r="4048" spans="7:7" x14ac:dyDescent="0.25">
      <c r="G4048"/>
    </row>
    <row r="4049" spans="7:7" x14ac:dyDescent="0.25">
      <c r="G4049"/>
    </row>
    <row r="4050" spans="7:7" x14ac:dyDescent="0.25">
      <c r="G4050"/>
    </row>
    <row r="4051" spans="7:7" x14ac:dyDescent="0.25">
      <c r="G4051"/>
    </row>
    <row r="4052" spans="7:7" x14ac:dyDescent="0.25">
      <c r="G4052"/>
    </row>
    <row r="4053" spans="7:7" x14ac:dyDescent="0.25">
      <c r="G4053"/>
    </row>
    <row r="4054" spans="7:7" x14ac:dyDescent="0.25">
      <c r="G4054"/>
    </row>
    <row r="4055" spans="7:7" x14ac:dyDescent="0.25">
      <c r="G4055"/>
    </row>
    <row r="4056" spans="7:7" x14ac:dyDescent="0.25">
      <c r="G4056"/>
    </row>
    <row r="4057" spans="7:7" x14ac:dyDescent="0.25">
      <c r="G4057"/>
    </row>
    <row r="4058" spans="7:7" x14ac:dyDescent="0.25">
      <c r="G4058"/>
    </row>
    <row r="4059" spans="7:7" x14ac:dyDescent="0.25">
      <c r="G4059"/>
    </row>
    <row r="4060" spans="7:7" x14ac:dyDescent="0.25">
      <c r="G4060"/>
    </row>
    <row r="4061" spans="7:7" x14ac:dyDescent="0.25">
      <c r="G4061"/>
    </row>
    <row r="4062" spans="7:7" x14ac:dyDescent="0.25">
      <c r="G4062"/>
    </row>
    <row r="4063" spans="7:7" x14ac:dyDescent="0.25">
      <c r="G4063"/>
    </row>
    <row r="4064" spans="7:7" x14ac:dyDescent="0.25">
      <c r="G4064"/>
    </row>
    <row r="4065" spans="7:7" x14ac:dyDescent="0.25">
      <c r="G4065"/>
    </row>
    <row r="4066" spans="7:7" x14ac:dyDescent="0.25">
      <c r="G4066"/>
    </row>
    <row r="4067" spans="7:7" x14ac:dyDescent="0.25">
      <c r="G4067"/>
    </row>
    <row r="4068" spans="7:7" x14ac:dyDescent="0.25">
      <c r="G4068"/>
    </row>
    <row r="4069" spans="7:7" x14ac:dyDescent="0.25">
      <c r="G4069"/>
    </row>
    <row r="4070" spans="7:7" x14ac:dyDescent="0.25">
      <c r="G4070"/>
    </row>
    <row r="4071" spans="7:7" x14ac:dyDescent="0.25">
      <c r="G4071"/>
    </row>
    <row r="4072" spans="7:7" x14ac:dyDescent="0.25">
      <c r="G4072"/>
    </row>
    <row r="4073" spans="7:7" x14ac:dyDescent="0.25">
      <c r="G4073"/>
    </row>
    <row r="4074" spans="7:7" x14ac:dyDescent="0.25">
      <c r="G4074"/>
    </row>
    <row r="4075" spans="7:7" x14ac:dyDescent="0.25">
      <c r="G4075"/>
    </row>
    <row r="4076" spans="7:7" x14ac:dyDescent="0.25">
      <c r="G4076"/>
    </row>
    <row r="4077" spans="7:7" x14ac:dyDescent="0.25">
      <c r="G4077"/>
    </row>
    <row r="4078" spans="7:7" x14ac:dyDescent="0.25">
      <c r="G4078"/>
    </row>
    <row r="4079" spans="7:7" x14ac:dyDescent="0.25">
      <c r="G4079"/>
    </row>
    <row r="4080" spans="7:7" x14ac:dyDescent="0.25">
      <c r="G4080"/>
    </row>
    <row r="4081" spans="7:7" x14ac:dyDescent="0.25">
      <c r="G4081"/>
    </row>
    <row r="4082" spans="7:7" x14ac:dyDescent="0.25">
      <c r="G4082"/>
    </row>
    <row r="4083" spans="7:7" x14ac:dyDescent="0.25">
      <c r="G4083"/>
    </row>
    <row r="4084" spans="7:7" x14ac:dyDescent="0.25">
      <c r="G4084"/>
    </row>
    <row r="4085" spans="7:7" x14ac:dyDescent="0.25">
      <c r="G4085"/>
    </row>
    <row r="4086" spans="7:7" x14ac:dyDescent="0.25">
      <c r="G4086"/>
    </row>
    <row r="4087" spans="7:7" x14ac:dyDescent="0.25">
      <c r="G4087"/>
    </row>
    <row r="4088" spans="7:7" x14ac:dyDescent="0.25">
      <c r="G4088"/>
    </row>
    <row r="4089" spans="7:7" x14ac:dyDescent="0.25">
      <c r="G4089"/>
    </row>
    <row r="4090" spans="7:7" x14ac:dyDescent="0.25">
      <c r="G4090"/>
    </row>
    <row r="4091" spans="7:7" x14ac:dyDescent="0.25">
      <c r="G4091"/>
    </row>
    <row r="4092" spans="7:7" x14ac:dyDescent="0.25">
      <c r="G4092"/>
    </row>
    <row r="4093" spans="7:7" x14ac:dyDescent="0.25">
      <c r="G4093"/>
    </row>
    <row r="4094" spans="7:7" x14ac:dyDescent="0.25">
      <c r="G4094"/>
    </row>
    <row r="4095" spans="7:7" x14ac:dyDescent="0.25">
      <c r="G4095"/>
    </row>
    <row r="4096" spans="7:7" x14ac:dyDescent="0.25">
      <c r="G4096"/>
    </row>
    <row r="4097" spans="7:7" x14ac:dyDescent="0.25">
      <c r="G4097"/>
    </row>
    <row r="4098" spans="7:7" x14ac:dyDescent="0.25">
      <c r="G4098"/>
    </row>
    <row r="4099" spans="7:7" x14ac:dyDescent="0.25">
      <c r="G4099"/>
    </row>
    <row r="4100" spans="7:7" x14ac:dyDescent="0.25">
      <c r="G4100"/>
    </row>
    <row r="4101" spans="7:7" x14ac:dyDescent="0.25">
      <c r="G4101"/>
    </row>
    <row r="4102" spans="7:7" x14ac:dyDescent="0.25">
      <c r="G4102"/>
    </row>
    <row r="4103" spans="7:7" x14ac:dyDescent="0.25">
      <c r="G4103"/>
    </row>
    <row r="4104" spans="7:7" x14ac:dyDescent="0.25">
      <c r="G4104"/>
    </row>
    <row r="4105" spans="7:7" x14ac:dyDescent="0.25">
      <c r="G4105"/>
    </row>
    <row r="4106" spans="7:7" x14ac:dyDescent="0.25">
      <c r="G4106"/>
    </row>
    <row r="4107" spans="7:7" x14ac:dyDescent="0.25">
      <c r="G4107"/>
    </row>
    <row r="4108" spans="7:7" x14ac:dyDescent="0.25">
      <c r="G4108"/>
    </row>
    <row r="4109" spans="7:7" x14ac:dyDescent="0.25">
      <c r="G4109"/>
    </row>
    <row r="4110" spans="7:7" x14ac:dyDescent="0.25">
      <c r="G4110"/>
    </row>
    <row r="4111" spans="7:7" x14ac:dyDescent="0.25">
      <c r="G4111"/>
    </row>
    <row r="4112" spans="7:7" x14ac:dyDescent="0.25">
      <c r="G4112"/>
    </row>
    <row r="4113" spans="7:7" x14ac:dyDescent="0.25">
      <c r="G4113"/>
    </row>
    <row r="4114" spans="7:7" x14ac:dyDescent="0.25">
      <c r="G4114"/>
    </row>
    <row r="4115" spans="7:7" x14ac:dyDescent="0.25">
      <c r="G4115"/>
    </row>
    <row r="4116" spans="7:7" x14ac:dyDescent="0.25">
      <c r="G4116"/>
    </row>
    <row r="4117" spans="7:7" x14ac:dyDescent="0.25">
      <c r="G4117"/>
    </row>
    <row r="4118" spans="7:7" x14ac:dyDescent="0.25">
      <c r="G4118"/>
    </row>
    <row r="4119" spans="7:7" x14ac:dyDescent="0.25">
      <c r="G4119"/>
    </row>
    <row r="4120" spans="7:7" x14ac:dyDescent="0.25">
      <c r="G4120"/>
    </row>
    <row r="4121" spans="7:7" x14ac:dyDescent="0.25">
      <c r="G4121"/>
    </row>
    <row r="4122" spans="7:7" x14ac:dyDescent="0.25">
      <c r="G4122"/>
    </row>
    <row r="4123" spans="7:7" x14ac:dyDescent="0.25">
      <c r="G4123"/>
    </row>
    <row r="4124" spans="7:7" x14ac:dyDescent="0.25">
      <c r="G4124"/>
    </row>
    <row r="4125" spans="7:7" x14ac:dyDescent="0.25">
      <c r="G4125"/>
    </row>
    <row r="4126" spans="7:7" x14ac:dyDescent="0.25">
      <c r="G4126"/>
    </row>
    <row r="4127" spans="7:7" x14ac:dyDescent="0.25">
      <c r="G4127"/>
    </row>
    <row r="4128" spans="7:7" x14ac:dyDescent="0.25">
      <c r="G4128"/>
    </row>
    <row r="4129" spans="7:7" x14ac:dyDescent="0.25">
      <c r="G4129"/>
    </row>
    <row r="4130" spans="7:7" x14ac:dyDescent="0.25">
      <c r="G4130"/>
    </row>
    <row r="4131" spans="7:7" x14ac:dyDescent="0.25">
      <c r="G4131"/>
    </row>
    <row r="4132" spans="7:7" x14ac:dyDescent="0.25">
      <c r="G4132"/>
    </row>
    <row r="4133" spans="7:7" x14ac:dyDescent="0.25">
      <c r="G4133"/>
    </row>
    <row r="4134" spans="7:7" x14ac:dyDescent="0.25">
      <c r="G4134"/>
    </row>
    <row r="4135" spans="7:7" x14ac:dyDescent="0.25">
      <c r="G4135"/>
    </row>
    <row r="4136" spans="7:7" x14ac:dyDescent="0.25">
      <c r="G4136"/>
    </row>
    <row r="4137" spans="7:7" x14ac:dyDescent="0.25">
      <c r="G4137"/>
    </row>
    <row r="4138" spans="7:7" x14ac:dyDescent="0.25">
      <c r="G4138"/>
    </row>
    <row r="4139" spans="7:7" x14ac:dyDescent="0.25">
      <c r="G4139"/>
    </row>
    <row r="4140" spans="7:7" x14ac:dyDescent="0.25">
      <c r="G4140"/>
    </row>
    <row r="4141" spans="7:7" x14ac:dyDescent="0.25">
      <c r="G4141"/>
    </row>
    <row r="4142" spans="7:7" x14ac:dyDescent="0.25">
      <c r="G4142"/>
    </row>
    <row r="4143" spans="7:7" x14ac:dyDescent="0.25">
      <c r="G4143"/>
    </row>
    <row r="4144" spans="7:7" x14ac:dyDescent="0.25">
      <c r="G4144"/>
    </row>
    <row r="4145" spans="7:7" x14ac:dyDescent="0.25">
      <c r="G4145"/>
    </row>
    <row r="4146" spans="7:7" x14ac:dyDescent="0.25">
      <c r="G4146"/>
    </row>
    <row r="4147" spans="7:7" x14ac:dyDescent="0.25">
      <c r="G4147"/>
    </row>
    <row r="4148" spans="7:7" x14ac:dyDescent="0.25">
      <c r="G4148"/>
    </row>
    <row r="4149" spans="7:7" x14ac:dyDescent="0.25">
      <c r="G4149"/>
    </row>
    <row r="4150" spans="7:7" x14ac:dyDescent="0.25">
      <c r="G4150"/>
    </row>
    <row r="4151" spans="7:7" x14ac:dyDescent="0.25">
      <c r="G4151"/>
    </row>
    <row r="4152" spans="7:7" x14ac:dyDescent="0.25">
      <c r="G4152"/>
    </row>
    <row r="4153" spans="7:7" x14ac:dyDescent="0.25">
      <c r="G4153"/>
    </row>
    <row r="4154" spans="7:7" x14ac:dyDescent="0.25">
      <c r="G4154"/>
    </row>
    <row r="4155" spans="7:7" x14ac:dyDescent="0.25">
      <c r="G4155"/>
    </row>
    <row r="4156" spans="7:7" x14ac:dyDescent="0.25">
      <c r="G4156"/>
    </row>
    <row r="4157" spans="7:7" x14ac:dyDescent="0.25">
      <c r="G4157"/>
    </row>
    <row r="4158" spans="7:7" x14ac:dyDescent="0.25">
      <c r="G4158"/>
    </row>
    <row r="4159" spans="7:7" x14ac:dyDescent="0.25">
      <c r="G4159"/>
    </row>
    <row r="4160" spans="7:7" x14ac:dyDescent="0.25">
      <c r="G4160"/>
    </row>
    <row r="4161" spans="7:7" x14ac:dyDescent="0.25">
      <c r="G4161"/>
    </row>
    <row r="4162" spans="7:7" x14ac:dyDescent="0.25">
      <c r="G4162"/>
    </row>
    <row r="4163" spans="7:7" x14ac:dyDescent="0.25">
      <c r="G4163"/>
    </row>
    <row r="4164" spans="7:7" x14ac:dyDescent="0.25">
      <c r="G4164"/>
    </row>
    <row r="4165" spans="7:7" x14ac:dyDescent="0.25">
      <c r="G4165"/>
    </row>
    <row r="4166" spans="7:7" x14ac:dyDescent="0.25">
      <c r="G4166"/>
    </row>
    <row r="4167" spans="7:7" x14ac:dyDescent="0.25">
      <c r="G4167"/>
    </row>
    <row r="4168" spans="7:7" x14ac:dyDescent="0.25">
      <c r="G4168"/>
    </row>
    <row r="4169" spans="7:7" x14ac:dyDescent="0.25">
      <c r="G4169"/>
    </row>
    <row r="4170" spans="7:7" x14ac:dyDescent="0.25">
      <c r="G4170"/>
    </row>
    <row r="4171" spans="7:7" x14ac:dyDescent="0.25">
      <c r="G4171"/>
    </row>
    <row r="4172" spans="7:7" x14ac:dyDescent="0.25">
      <c r="G4172"/>
    </row>
    <row r="4173" spans="7:7" x14ac:dyDescent="0.25">
      <c r="G4173"/>
    </row>
    <row r="4174" spans="7:7" x14ac:dyDescent="0.25">
      <c r="G4174"/>
    </row>
    <row r="4175" spans="7:7" x14ac:dyDescent="0.25">
      <c r="G4175"/>
    </row>
    <row r="4176" spans="7:7" x14ac:dyDescent="0.25">
      <c r="G4176"/>
    </row>
    <row r="4177" spans="7:7" x14ac:dyDescent="0.25">
      <c r="G4177"/>
    </row>
    <row r="4178" spans="7:7" x14ac:dyDescent="0.25">
      <c r="G4178"/>
    </row>
    <row r="4179" spans="7:7" x14ac:dyDescent="0.25">
      <c r="G4179"/>
    </row>
    <row r="4180" spans="7:7" x14ac:dyDescent="0.25">
      <c r="G4180"/>
    </row>
    <row r="4181" spans="7:7" x14ac:dyDescent="0.25">
      <c r="G4181"/>
    </row>
    <row r="4182" spans="7:7" x14ac:dyDescent="0.25">
      <c r="G4182"/>
    </row>
    <row r="4183" spans="7:7" x14ac:dyDescent="0.25">
      <c r="G4183"/>
    </row>
    <row r="4184" spans="7:7" x14ac:dyDescent="0.25">
      <c r="G4184"/>
    </row>
    <row r="4185" spans="7:7" x14ac:dyDescent="0.25">
      <c r="G4185"/>
    </row>
    <row r="4186" spans="7:7" x14ac:dyDescent="0.25">
      <c r="G4186"/>
    </row>
    <row r="4187" spans="7:7" x14ac:dyDescent="0.25">
      <c r="G4187"/>
    </row>
    <row r="4188" spans="7:7" x14ac:dyDescent="0.25">
      <c r="G4188"/>
    </row>
    <row r="4189" spans="7:7" x14ac:dyDescent="0.25">
      <c r="G4189"/>
    </row>
    <row r="4190" spans="7:7" x14ac:dyDescent="0.25">
      <c r="G4190"/>
    </row>
    <row r="4191" spans="7:7" x14ac:dyDescent="0.25">
      <c r="G4191"/>
    </row>
    <row r="4192" spans="7:7" x14ac:dyDescent="0.25">
      <c r="G4192"/>
    </row>
    <row r="4193" spans="7:7" x14ac:dyDescent="0.25">
      <c r="G4193"/>
    </row>
    <row r="4194" spans="7:7" x14ac:dyDescent="0.25">
      <c r="G4194"/>
    </row>
    <row r="4195" spans="7:7" x14ac:dyDescent="0.25">
      <c r="G4195"/>
    </row>
    <row r="4196" spans="7:7" x14ac:dyDescent="0.25">
      <c r="G4196"/>
    </row>
    <row r="4197" spans="7:7" x14ac:dyDescent="0.25">
      <c r="G4197"/>
    </row>
    <row r="4198" spans="7:7" x14ac:dyDescent="0.25">
      <c r="G4198"/>
    </row>
    <row r="4199" spans="7:7" x14ac:dyDescent="0.25">
      <c r="G4199"/>
    </row>
    <row r="4200" spans="7:7" x14ac:dyDescent="0.25">
      <c r="G4200"/>
    </row>
    <row r="4201" spans="7:7" x14ac:dyDescent="0.25">
      <c r="G4201"/>
    </row>
    <row r="4202" spans="7:7" x14ac:dyDescent="0.25">
      <c r="G4202"/>
    </row>
    <row r="4203" spans="7:7" x14ac:dyDescent="0.25">
      <c r="G4203"/>
    </row>
    <row r="4204" spans="7:7" x14ac:dyDescent="0.25">
      <c r="G4204"/>
    </row>
    <row r="4205" spans="7:7" x14ac:dyDescent="0.25">
      <c r="G4205"/>
    </row>
    <row r="4206" spans="7:7" x14ac:dyDescent="0.25">
      <c r="G4206"/>
    </row>
    <row r="4207" spans="7:7" x14ac:dyDescent="0.25">
      <c r="G4207"/>
    </row>
    <row r="4208" spans="7:7" x14ac:dyDescent="0.25">
      <c r="G4208"/>
    </row>
    <row r="4209" spans="7:7" x14ac:dyDescent="0.25">
      <c r="G4209"/>
    </row>
    <row r="4210" spans="7:7" x14ac:dyDescent="0.25">
      <c r="G4210"/>
    </row>
    <row r="4211" spans="7:7" x14ac:dyDescent="0.25">
      <c r="G4211"/>
    </row>
    <row r="4212" spans="7:7" x14ac:dyDescent="0.25">
      <c r="G4212"/>
    </row>
    <row r="4213" spans="7:7" x14ac:dyDescent="0.25">
      <c r="G4213"/>
    </row>
    <row r="4214" spans="7:7" x14ac:dyDescent="0.25">
      <c r="G4214"/>
    </row>
    <row r="4215" spans="7:7" x14ac:dyDescent="0.25">
      <c r="G4215"/>
    </row>
    <row r="4216" spans="7:7" x14ac:dyDescent="0.25">
      <c r="G4216"/>
    </row>
    <row r="4217" spans="7:7" x14ac:dyDescent="0.25">
      <c r="G4217"/>
    </row>
    <row r="4218" spans="7:7" x14ac:dyDescent="0.25">
      <c r="G4218"/>
    </row>
    <row r="4219" spans="7:7" x14ac:dyDescent="0.25">
      <c r="G4219"/>
    </row>
    <row r="4220" spans="7:7" x14ac:dyDescent="0.25">
      <c r="G4220"/>
    </row>
    <row r="4221" spans="7:7" x14ac:dyDescent="0.25">
      <c r="G4221"/>
    </row>
    <row r="4222" spans="7:7" x14ac:dyDescent="0.25">
      <c r="G4222"/>
    </row>
    <row r="4223" spans="7:7" x14ac:dyDescent="0.25">
      <c r="G4223"/>
    </row>
    <row r="4224" spans="7:7" x14ac:dyDescent="0.25">
      <c r="G4224"/>
    </row>
    <row r="4225" spans="7:7" x14ac:dyDescent="0.25">
      <c r="G4225"/>
    </row>
    <row r="4226" spans="7:7" x14ac:dyDescent="0.25">
      <c r="G4226"/>
    </row>
    <row r="4227" spans="7:7" x14ac:dyDescent="0.25">
      <c r="G4227"/>
    </row>
    <row r="4228" spans="7:7" x14ac:dyDescent="0.25">
      <c r="G4228"/>
    </row>
    <row r="4229" spans="7:7" x14ac:dyDescent="0.25">
      <c r="G4229"/>
    </row>
    <row r="4230" spans="7:7" x14ac:dyDescent="0.25">
      <c r="G4230"/>
    </row>
    <row r="4231" spans="7:7" x14ac:dyDescent="0.25">
      <c r="G4231"/>
    </row>
    <row r="4232" spans="7:7" x14ac:dyDescent="0.25">
      <c r="G4232"/>
    </row>
    <row r="4233" spans="7:7" x14ac:dyDescent="0.25">
      <c r="G4233"/>
    </row>
    <row r="4234" spans="7:7" x14ac:dyDescent="0.25">
      <c r="G4234"/>
    </row>
    <row r="4235" spans="7:7" x14ac:dyDescent="0.25">
      <c r="G4235"/>
    </row>
    <row r="4236" spans="7:7" x14ac:dyDescent="0.25">
      <c r="G4236"/>
    </row>
    <row r="4237" spans="7:7" x14ac:dyDescent="0.25">
      <c r="G4237"/>
    </row>
    <row r="4238" spans="7:7" x14ac:dyDescent="0.25">
      <c r="G4238"/>
    </row>
    <row r="4239" spans="7:7" x14ac:dyDescent="0.25">
      <c r="G4239"/>
    </row>
    <row r="4240" spans="7:7" x14ac:dyDescent="0.25">
      <c r="G4240"/>
    </row>
    <row r="4241" spans="7:7" x14ac:dyDescent="0.25">
      <c r="G4241"/>
    </row>
    <row r="4242" spans="7:7" x14ac:dyDescent="0.25">
      <c r="G4242"/>
    </row>
    <row r="4243" spans="7:7" x14ac:dyDescent="0.25">
      <c r="G4243"/>
    </row>
    <row r="4244" spans="7:7" x14ac:dyDescent="0.25">
      <c r="G4244"/>
    </row>
    <row r="4245" spans="7:7" x14ac:dyDescent="0.25">
      <c r="G4245"/>
    </row>
    <row r="4246" spans="7:7" x14ac:dyDescent="0.25">
      <c r="G4246"/>
    </row>
    <row r="4247" spans="7:7" x14ac:dyDescent="0.25">
      <c r="G4247"/>
    </row>
    <row r="4248" spans="7:7" x14ac:dyDescent="0.25">
      <c r="G4248"/>
    </row>
    <row r="4249" spans="7:7" x14ac:dyDescent="0.25">
      <c r="G4249"/>
    </row>
    <row r="4250" spans="7:7" x14ac:dyDescent="0.25">
      <c r="G4250"/>
    </row>
    <row r="4251" spans="7:7" x14ac:dyDescent="0.25">
      <c r="G4251"/>
    </row>
    <row r="4252" spans="7:7" x14ac:dyDescent="0.25">
      <c r="G4252"/>
    </row>
    <row r="4253" spans="7:7" x14ac:dyDescent="0.25">
      <c r="G4253"/>
    </row>
    <row r="4254" spans="7:7" x14ac:dyDescent="0.25">
      <c r="G4254"/>
    </row>
    <row r="4255" spans="7:7" x14ac:dyDescent="0.25">
      <c r="G4255"/>
    </row>
    <row r="4256" spans="7:7" x14ac:dyDescent="0.25">
      <c r="G4256"/>
    </row>
    <row r="4257" spans="7:7" x14ac:dyDescent="0.25">
      <c r="G4257"/>
    </row>
    <row r="4258" spans="7:7" x14ac:dyDescent="0.25">
      <c r="G4258"/>
    </row>
    <row r="4259" spans="7:7" x14ac:dyDescent="0.25">
      <c r="G4259"/>
    </row>
    <row r="4260" spans="7:7" x14ac:dyDescent="0.25">
      <c r="G4260"/>
    </row>
    <row r="4261" spans="7:7" x14ac:dyDescent="0.25">
      <c r="G4261"/>
    </row>
    <row r="4262" spans="7:7" x14ac:dyDescent="0.25">
      <c r="G4262"/>
    </row>
    <row r="4263" spans="7:7" x14ac:dyDescent="0.25">
      <c r="G4263"/>
    </row>
    <row r="4264" spans="7:7" x14ac:dyDescent="0.25">
      <c r="G4264"/>
    </row>
    <row r="4265" spans="7:7" x14ac:dyDescent="0.25">
      <c r="G4265"/>
    </row>
    <row r="4266" spans="7:7" x14ac:dyDescent="0.25">
      <c r="G4266"/>
    </row>
    <row r="4267" spans="7:7" x14ac:dyDescent="0.25">
      <c r="G4267"/>
    </row>
    <row r="4268" spans="7:7" x14ac:dyDescent="0.25">
      <c r="G4268"/>
    </row>
    <row r="4269" spans="7:7" x14ac:dyDescent="0.25">
      <c r="G4269"/>
    </row>
    <row r="4270" spans="7:7" x14ac:dyDescent="0.25">
      <c r="G4270"/>
    </row>
    <row r="4271" spans="7:7" x14ac:dyDescent="0.25">
      <c r="G4271"/>
    </row>
    <row r="4272" spans="7:7" x14ac:dyDescent="0.25">
      <c r="G4272"/>
    </row>
    <row r="4273" spans="7:7" x14ac:dyDescent="0.25">
      <c r="G4273"/>
    </row>
    <row r="4274" spans="7:7" x14ac:dyDescent="0.25">
      <c r="G4274"/>
    </row>
    <row r="4275" spans="7:7" x14ac:dyDescent="0.25">
      <c r="G4275"/>
    </row>
    <row r="4276" spans="7:7" x14ac:dyDescent="0.25">
      <c r="G4276"/>
    </row>
    <row r="4277" spans="7:7" x14ac:dyDescent="0.25">
      <c r="G4277"/>
    </row>
    <row r="4278" spans="7:7" x14ac:dyDescent="0.25">
      <c r="G4278"/>
    </row>
    <row r="4279" spans="7:7" x14ac:dyDescent="0.25">
      <c r="G4279"/>
    </row>
    <row r="4280" spans="7:7" x14ac:dyDescent="0.25">
      <c r="G4280"/>
    </row>
    <row r="4281" spans="7:7" x14ac:dyDescent="0.25">
      <c r="G4281"/>
    </row>
    <row r="4282" spans="7:7" x14ac:dyDescent="0.25">
      <c r="G4282"/>
    </row>
    <row r="4283" spans="7:7" x14ac:dyDescent="0.25">
      <c r="G4283"/>
    </row>
    <row r="4284" spans="7:7" x14ac:dyDescent="0.25">
      <c r="G4284"/>
    </row>
    <row r="4285" spans="7:7" x14ac:dyDescent="0.25">
      <c r="G4285"/>
    </row>
    <row r="4286" spans="7:7" x14ac:dyDescent="0.25">
      <c r="G4286"/>
    </row>
    <row r="4287" spans="7:7" x14ac:dyDescent="0.25">
      <c r="G4287"/>
    </row>
    <row r="4288" spans="7:7" x14ac:dyDescent="0.25">
      <c r="G4288"/>
    </row>
    <row r="4289" spans="7:7" x14ac:dyDescent="0.25">
      <c r="G4289"/>
    </row>
    <row r="4290" spans="7:7" x14ac:dyDescent="0.25">
      <c r="G4290"/>
    </row>
    <row r="4291" spans="7:7" x14ac:dyDescent="0.25">
      <c r="G4291"/>
    </row>
    <row r="4292" spans="7:7" x14ac:dyDescent="0.25">
      <c r="G4292"/>
    </row>
    <row r="4293" spans="7:7" x14ac:dyDescent="0.25">
      <c r="G4293"/>
    </row>
    <row r="4294" spans="7:7" x14ac:dyDescent="0.25">
      <c r="G4294"/>
    </row>
    <row r="4295" spans="7:7" x14ac:dyDescent="0.25">
      <c r="G4295"/>
    </row>
    <row r="4296" spans="7:7" x14ac:dyDescent="0.25">
      <c r="G4296"/>
    </row>
    <row r="4297" spans="7:7" x14ac:dyDescent="0.25">
      <c r="G4297"/>
    </row>
    <row r="4298" spans="7:7" x14ac:dyDescent="0.25">
      <c r="G4298"/>
    </row>
    <row r="4299" spans="7:7" x14ac:dyDescent="0.25">
      <c r="G4299"/>
    </row>
    <row r="4300" spans="7:7" x14ac:dyDescent="0.25">
      <c r="G4300"/>
    </row>
    <row r="4301" spans="7:7" x14ac:dyDescent="0.25">
      <c r="G4301"/>
    </row>
    <row r="4302" spans="7:7" x14ac:dyDescent="0.25">
      <c r="G4302"/>
    </row>
    <row r="4303" spans="7:7" x14ac:dyDescent="0.25">
      <c r="G4303"/>
    </row>
    <row r="4304" spans="7:7" x14ac:dyDescent="0.25">
      <c r="G4304"/>
    </row>
    <row r="4305" spans="7:7" x14ac:dyDescent="0.25">
      <c r="G4305"/>
    </row>
    <row r="4306" spans="7:7" x14ac:dyDescent="0.25">
      <c r="G4306"/>
    </row>
    <row r="4307" spans="7:7" x14ac:dyDescent="0.25">
      <c r="G4307"/>
    </row>
    <row r="4308" spans="7:7" x14ac:dyDescent="0.25">
      <c r="G4308"/>
    </row>
    <row r="4309" spans="7:7" x14ac:dyDescent="0.25">
      <c r="G4309"/>
    </row>
    <row r="4310" spans="7:7" x14ac:dyDescent="0.25">
      <c r="G4310"/>
    </row>
    <row r="4311" spans="7:7" x14ac:dyDescent="0.25">
      <c r="G4311"/>
    </row>
    <row r="4312" spans="7:7" x14ac:dyDescent="0.25">
      <c r="G4312"/>
    </row>
    <row r="4313" spans="7:7" x14ac:dyDescent="0.25">
      <c r="G4313"/>
    </row>
    <row r="4314" spans="7:7" x14ac:dyDescent="0.25">
      <c r="G4314"/>
    </row>
    <row r="4315" spans="7:7" x14ac:dyDescent="0.25">
      <c r="G4315"/>
    </row>
    <row r="4316" spans="7:7" x14ac:dyDescent="0.25">
      <c r="G4316"/>
    </row>
    <row r="4317" spans="7:7" x14ac:dyDescent="0.25">
      <c r="G4317"/>
    </row>
    <row r="4318" spans="7:7" x14ac:dyDescent="0.25">
      <c r="G4318"/>
    </row>
    <row r="4319" spans="7:7" x14ac:dyDescent="0.25">
      <c r="G4319"/>
    </row>
    <row r="4320" spans="7:7" x14ac:dyDescent="0.25">
      <c r="G4320"/>
    </row>
    <row r="4321" spans="7:7" x14ac:dyDescent="0.25">
      <c r="G4321"/>
    </row>
    <row r="4322" spans="7:7" x14ac:dyDescent="0.25">
      <c r="G4322"/>
    </row>
    <row r="4323" spans="7:7" x14ac:dyDescent="0.25">
      <c r="G4323"/>
    </row>
    <row r="4324" spans="7:7" x14ac:dyDescent="0.25">
      <c r="G4324"/>
    </row>
    <row r="4325" spans="7:7" x14ac:dyDescent="0.25">
      <c r="G4325"/>
    </row>
    <row r="4326" spans="7:7" x14ac:dyDescent="0.25">
      <c r="G4326"/>
    </row>
    <row r="4327" spans="7:7" x14ac:dyDescent="0.25">
      <c r="G4327"/>
    </row>
    <row r="4328" spans="7:7" x14ac:dyDescent="0.25">
      <c r="G4328"/>
    </row>
    <row r="4329" spans="7:7" x14ac:dyDescent="0.25">
      <c r="G4329"/>
    </row>
    <row r="4330" spans="7:7" x14ac:dyDescent="0.25">
      <c r="G4330"/>
    </row>
    <row r="4331" spans="7:7" x14ac:dyDescent="0.25">
      <c r="G4331"/>
    </row>
    <row r="4332" spans="7:7" x14ac:dyDescent="0.25">
      <c r="G4332"/>
    </row>
    <row r="4333" spans="7:7" x14ac:dyDescent="0.25">
      <c r="G4333"/>
    </row>
    <row r="4334" spans="7:7" x14ac:dyDescent="0.25">
      <c r="G4334"/>
    </row>
    <row r="4335" spans="7:7" x14ac:dyDescent="0.25">
      <c r="G4335"/>
    </row>
    <row r="4336" spans="7:7" x14ac:dyDescent="0.25">
      <c r="G4336"/>
    </row>
    <row r="4337" spans="7:7" x14ac:dyDescent="0.25">
      <c r="G4337"/>
    </row>
    <row r="4338" spans="7:7" x14ac:dyDescent="0.25">
      <c r="G4338"/>
    </row>
    <row r="4339" spans="7:7" x14ac:dyDescent="0.25">
      <c r="G4339"/>
    </row>
    <row r="4340" spans="7:7" x14ac:dyDescent="0.25">
      <c r="G4340"/>
    </row>
    <row r="4341" spans="7:7" x14ac:dyDescent="0.25">
      <c r="G4341"/>
    </row>
    <row r="4342" spans="7:7" x14ac:dyDescent="0.25">
      <c r="G4342"/>
    </row>
    <row r="4343" spans="7:7" x14ac:dyDescent="0.25">
      <c r="G4343"/>
    </row>
    <row r="4344" spans="7:7" x14ac:dyDescent="0.25">
      <c r="G4344"/>
    </row>
    <row r="4345" spans="7:7" x14ac:dyDescent="0.25">
      <c r="G4345"/>
    </row>
    <row r="4346" spans="7:7" x14ac:dyDescent="0.25">
      <c r="G4346"/>
    </row>
    <row r="4347" spans="7:7" x14ac:dyDescent="0.25">
      <c r="G4347"/>
    </row>
    <row r="4348" spans="7:7" x14ac:dyDescent="0.25">
      <c r="G4348"/>
    </row>
    <row r="4349" spans="7:7" x14ac:dyDescent="0.25">
      <c r="G4349"/>
    </row>
    <row r="4350" spans="7:7" x14ac:dyDescent="0.25">
      <c r="G4350"/>
    </row>
    <row r="4351" spans="7:7" x14ac:dyDescent="0.25">
      <c r="G4351"/>
    </row>
    <row r="4352" spans="7:7" x14ac:dyDescent="0.25">
      <c r="G4352"/>
    </row>
    <row r="4353" spans="7:7" x14ac:dyDescent="0.25">
      <c r="G4353"/>
    </row>
    <row r="4354" spans="7:7" x14ac:dyDescent="0.25">
      <c r="G4354"/>
    </row>
    <row r="4355" spans="7:7" x14ac:dyDescent="0.25">
      <c r="G4355"/>
    </row>
    <row r="4356" spans="7:7" x14ac:dyDescent="0.25">
      <c r="G4356"/>
    </row>
    <row r="4357" spans="7:7" x14ac:dyDescent="0.25">
      <c r="G4357"/>
    </row>
    <row r="4358" spans="7:7" x14ac:dyDescent="0.25">
      <c r="G4358"/>
    </row>
    <row r="4359" spans="7:7" x14ac:dyDescent="0.25">
      <c r="G4359"/>
    </row>
    <row r="4360" spans="7:7" x14ac:dyDescent="0.25">
      <c r="G4360"/>
    </row>
    <row r="4361" spans="7:7" x14ac:dyDescent="0.25">
      <c r="G4361"/>
    </row>
    <row r="4362" spans="7:7" x14ac:dyDescent="0.25">
      <c r="G4362"/>
    </row>
    <row r="4363" spans="7:7" x14ac:dyDescent="0.25">
      <c r="G4363"/>
    </row>
    <row r="4364" spans="7:7" x14ac:dyDescent="0.25">
      <c r="G4364"/>
    </row>
    <row r="4365" spans="7:7" x14ac:dyDescent="0.25">
      <c r="G4365"/>
    </row>
    <row r="4366" spans="7:7" x14ac:dyDescent="0.25">
      <c r="G4366"/>
    </row>
    <row r="4367" spans="7:7" x14ac:dyDescent="0.25">
      <c r="G4367"/>
    </row>
    <row r="4368" spans="7:7" x14ac:dyDescent="0.25">
      <c r="G4368"/>
    </row>
    <row r="4369" spans="7:7" x14ac:dyDescent="0.25">
      <c r="G4369"/>
    </row>
    <row r="4370" spans="7:7" x14ac:dyDescent="0.25">
      <c r="G4370"/>
    </row>
    <row r="4371" spans="7:7" x14ac:dyDescent="0.25">
      <c r="G4371"/>
    </row>
    <row r="4372" spans="7:7" x14ac:dyDescent="0.25">
      <c r="G4372"/>
    </row>
    <row r="4373" spans="7:7" x14ac:dyDescent="0.25">
      <c r="G4373"/>
    </row>
    <row r="4374" spans="7:7" x14ac:dyDescent="0.25">
      <c r="G4374"/>
    </row>
    <row r="4375" spans="7:7" x14ac:dyDescent="0.25">
      <c r="G4375"/>
    </row>
    <row r="4376" spans="7:7" x14ac:dyDescent="0.25">
      <c r="G4376"/>
    </row>
    <row r="4377" spans="7:7" x14ac:dyDescent="0.25">
      <c r="G4377"/>
    </row>
    <row r="4378" spans="7:7" x14ac:dyDescent="0.25">
      <c r="G4378"/>
    </row>
    <row r="4379" spans="7:7" x14ac:dyDescent="0.25">
      <c r="G4379"/>
    </row>
    <row r="4380" spans="7:7" x14ac:dyDescent="0.25">
      <c r="G4380"/>
    </row>
    <row r="4381" spans="7:7" x14ac:dyDescent="0.25">
      <c r="G4381"/>
    </row>
    <row r="4382" spans="7:7" x14ac:dyDescent="0.25">
      <c r="G4382"/>
    </row>
    <row r="4383" spans="7:7" x14ac:dyDescent="0.25">
      <c r="G4383"/>
    </row>
    <row r="4384" spans="7:7" x14ac:dyDescent="0.25">
      <c r="G4384"/>
    </row>
    <row r="4385" spans="7:7" x14ac:dyDescent="0.25">
      <c r="G4385"/>
    </row>
    <row r="4386" spans="7:7" x14ac:dyDescent="0.25">
      <c r="G4386"/>
    </row>
    <row r="4387" spans="7:7" x14ac:dyDescent="0.25">
      <c r="G4387"/>
    </row>
    <row r="4388" spans="7:7" x14ac:dyDescent="0.25">
      <c r="G4388"/>
    </row>
    <row r="4389" spans="7:7" x14ac:dyDescent="0.25">
      <c r="G4389"/>
    </row>
    <row r="4390" spans="7:7" x14ac:dyDescent="0.25">
      <c r="G4390"/>
    </row>
    <row r="4391" spans="7:7" x14ac:dyDescent="0.25">
      <c r="G4391"/>
    </row>
    <row r="4392" spans="7:7" x14ac:dyDescent="0.25">
      <c r="G4392"/>
    </row>
    <row r="4393" spans="7:7" x14ac:dyDescent="0.25">
      <c r="G4393"/>
    </row>
    <row r="4394" spans="7:7" x14ac:dyDescent="0.25">
      <c r="G4394"/>
    </row>
    <row r="4395" spans="7:7" x14ac:dyDescent="0.25">
      <c r="G4395"/>
    </row>
    <row r="4396" spans="7:7" x14ac:dyDescent="0.25">
      <c r="G4396"/>
    </row>
    <row r="4397" spans="7:7" x14ac:dyDescent="0.25">
      <c r="G4397"/>
    </row>
    <row r="4398" spans="7:7" x14ac:dyDescent="0.25">
      <c r="G4398"/>
    </row>
    <row r="4399" spans="7:7" x14ac:dyDescent="0.25">
      <c r="G4399"/>
    </row>
    <row r="4400" spans="7:7" x14ac:dyDescent="0.25">
      <c r="G4400"/>
    </row>
    <row r="4401" spans="7:7" x14ac:dyDescent="0.25">
      <c r="G4401"/>
    </row>
    <row r="4402" spans="7:7" x14ac:dyDescent="0.25">
      <c r="G4402"/>
    </row>
    <row r="4403" spans="7:7" x14ac:dyDescent="0.25">
      <c r="G4403"/>
    </row>
    <row r="4404" spans="7:7" x14ac:dyDescent="0.25">
      <c r="G4404"/>
    </row>
    <row r="4405" spans="7:7" x14ac:dyDescent="0.25">
      <c r="G4405"/>
    </row>
    <row r="4406" spans="7:7" x14ac:dyDescent="0.25">
      <c r="G4406"/>
    </row>
    <row r="4407" spans="7:7" x14ac:dyDescent="0.25">
      <c r="G4407"/>
    </row>
    <row r="4408" spans="7:7" x14ac:dyDescent="0.25">
      <c r="G4408"/>
    </row>
    <row r="4409" spans="7:7" x14ac:dyDescent="0.25">
      <c r="G4409"/>
    </row>
    <row r="4410" spans="7:7" x14ac:dyDescent="0.25">
      <c r="G4410"/>
    </row>
    <row r="4411" spans="7:7" x14ac:dyDescent="0.25">
      <c r="G4411"/>
    </row>
    <row r="4412" spans="7:7" x14ac:dyDescent="0.25">
      <c r="G4412"/>
    </row>
    <row r="4413" spans="7:7" x14ac:dyDescent="0.25">
      <c r="G4413"/>
    </row>
    <row r="4414" spans="7:7" x14ac:dyDescent="0.25">
      <c r="G4414"/>
    </row>
    <row r="4415" spans="7:7" x14ac:dyDescent="0.25">
      <c r="G4415"/>
    </row>
    <row r="4416" spans="7:7" x14ac:dyDescent="0.25">
      <c r="G4416"/>
    </row>
    <row r="4417" spans="7:7" x14ac:dyDescent="0.25">
      <c r="G4417"/>
    </row>
    <row r="4418" spans="7:7" x14ac:dyDescent="0.25">
      <c r="G4418"/>
    </row>
    <row r="4419" spans="7:7" x14ac:dyDescent="0.25">
      <c r="G4419"/>
    </row>
    <row r="4420" spans="7:7" x14ac:dyDescent="0.25">
      <c r="G4420"/>
    </row>
    <row r="4421" spans="7:7" x14ac:dyDescent="0.25">
      <c r="G4421"/>
    </row>
    <row r="4422" spans="7:7" x14ac:dyDescent="0.25">
      <c r="G4422"/>
    </row>
    <row r="4423" spans="7:7" x14ac:dyDescent="0.25">
      <c r="G4423"/>
    </row>
    <row r="4424" spans="7:7" x14ac:dyDescent="0.25">
      <c r="G4424"/>
    </row>
    <row r="4425" spans="7:7" x14ac:dyDescent="0.25">
      <c r="G4425"/>
    </row>
    <row r="4426" spans="7:7" x14ac:dyDescent="0.25">
      <c r="G4426"/>
    </row>
    <row r="4427" spans="7:7" x14ac:dyDescent="0.25">
      <c r="G4427"/>
    </row>
    <row r="4428" spans="7:7" x14ac:dyDescent="0.25">
      <c r="G4428"/>
    </row>
    <row r="4429" spans="7:7" x14ac:dyDescent="0.25">
      <c r="G4429"/>
    </row>
    <row r="4430" spans="7:7" x14ac:dyDescent="0.25">
      <c r="G4430"/>
    </row>
    <row r="4431" spans="7:7" x14ac:dyDescent="0.25">
      <c r="G4431"/>
    </row>
    <row r="4432" spans="7:7" x14ac:dyDescent="0.25">
      <c r="G4432"/>
    </row>
    <row r="4433" spans="7:7" x14ac:dyDescent="0.25">
      <c r="G4433"/>
    </row>
    <row r="4434" spans="7:7" x14ac:dyDescent="0.25">
      <c r="G4434"/>
    </row>
    <row r="4435" spans="7:7" x14ac:dyDescent="0.25">
      <c r="G4435"/>
    </row>
    <row r="4436" spans="7:7" x14ac:dyDescent="0.25">
      <c r="G4436"/>
    </row>
    <row r="4437" spans="7:7" x14ac:dyDescent="0.25">
      <c r="G4437"/>
    </row>
    <row r="4438" spans="7:7" x14ac:dyDescent="0.25">
      <c r="G4438"/>
    </row>
    <row r="4439" spans="7:7" x14ac:dyDescent="0.25">
      <c r="G4439"/>
    </row>
    <row r="4440" spans="7:7" x14ac:dyDescent="0.25">
      <c r="G4440"/>
    </row>
    <row r="4441" spans="7:7" x14ac:dyDescent="0.25">
      <c r="G4441"/>
    </row>
    <row r="4442" spans="7:7" x14ac:dyDescent="0.25">
      <c r="G4442"/>
    </row>
    <row r="4443" spans="7:7" x14ac:dyDescent="0.25">
      <c r="G4443"/>
    </row>
    <row r="4444" spans="7:7" x14ac:dyDescent="0.25">
      <c r="G4444"/>
    </row>
    <row r="4445" spans="7:7" x14ac:dyDescent="0.25">
      <c r="G4445"/>
    </row>
    <row r="4446" spans="7:7" x14ac:dyDescent="0.25">
      <c r="G4446"/>
    </row>
    <row r="4447" spans="7:7" x14ac:dyDescent="0.25">
      <c r="G4447"/>
    </row>
    <row r="4448" spans="7:7" x14ac:dyDescent="0.25">
      <c r="G4448"/>
    </row>
    <row r="4449" spans="7:7" x14ac:dyDescent="0.25">
      <c r="G4449"/>
    </row>
    <row r="4450" spans="7:7" x14ac:dyDescent="0.25">
      <c r="G4450"/>
    </row>
    <row r="4451" spans="7:7" x14ac:dyDescent="0.25">
      <c r="G4451"/>
    </row>
    <row r="4452" spans="7:7" x14ac:dyDescent="0.25">
      <c r="G4452"/>
    </row>
    <row r="4453" spans="7:7" x14ac:dyDescent="0.25">
      <c r="G4453"/>
    </row>
    <row r="4454" spans="7:7" x14ac:dyDescent="0.25">
      <c r="G4454"/>
    </row>
    <row r="4455" spans="7:7" x14ac:dyDescent="0.25">
      <c r="G4455"/>
    </row>
    <row r="4456" spans="7:7" x14ac:dyDescent="0.25">
      <c r="G4456"/>
    </row>
    <row r="4457" spans="7:7" x14ac:dyDescent="0.25">
      <c r="G4457"/>
    </row>
    <row r="4458" spans="7:7" x14ac:dyDescent="0.25">
      <c r="G4458"/>
    </row>
    <row r="4459" spans="7:7" x14ac:dyDescent="0.25">
      <c r="G4459"/>
    </row>
    <row r="4460" spans="7:7" x14ac:dyDescent="0.25">
      <c r="G4460"/>
    </row>
    <row r="4461" spans="7:7" x14ac:dyDescent="0.25">
      <c r="G4461"/>
    </row>
    <row r="4462" spans="7:7" x14ac:dyDescent="0.25">
      <c r="G4462"/>
    </row>
    <row r="4463" spans="7:7" x14ac:dyDescent="0.25">
      <c r="G4463"/>
    </row>
    <row r="4464" spans="7:7" x14ac:dyDescent="0.25">
      <c r="G4464"/>
    </row>
    <row r="4465" spans="7:7" x14ac:dyDescent="0.25">
      <c r="G4465"/>
    </row>
    <row r="4466" spans="7:7" x14ac:dyDescent="0.25">
      <c r="G4466"/>
    </row>
    <row r="4467" spans="7:7" x14ac:dyDescent="0.25">
      <c r="G4467"/>
    </row>
    <row r="4468" spans="7:7" x14ac:dyDescent="0.25">
      <c r="G4468"/>
    </row>
    <row r="4469" spans="7:7" x14ac:dyDescent="0.25">
      <c r="G4469"/>
    </row>
    <row r="4470" spans="7:7" x14ac:dyDescent="0.25">
      <c r="G4470"/>
    </row>
    <row r="4471" spans="7:7" x14ac:dyDescent="0.25">
      <c r="G4471"/>
    </row>
    <row r="4472" spans="7:7" x14ac:dyDescent="0.25">
      <c r="G4472"/>
    </row>
    <row r="4473" spans="7:7" x14ac:dyDescent="0.25">
      <c r="G4473"/>
    </row>
    <row r="4474" spans="7:7" x14ac:dyDescent="0.25">
      <c r="G4474"/>
    </row>
    <row r="4475" spans="7:7" x14ac:dyDescent="0.25">
      <c r="G4475"/>
    </row>
    <row r="4476" spans="7:7" x14ac:dyDescent="0.25">
      <c r="G4476"/>
    </row>
    <row r="4477" spans="7:7" x14ac:dyDescent="0.25">
      <c r="G4477"/>
    </row>
    <row r="4478" spans="7:7" x14ac:dyDescent="0.25">
      <c r="G4478"/>
    </row>
    <row r="4479" spans="7:7" x14ac:dyDescent="0.25">
      <c r="G4479"/>
    </row>
    <row r="4480" spans="7:7" x14ac:dyDescent="0.25">
      <c r="G4480"/>
    </row>
    <row r="4481" spans="7:7" x14ac:dyDescent="0.25">
      <c r="G4481"/>
    </row>
    <row r="4482" spans="7:7" x14ac:dyDescent="0.25">
      <c r="G4482"/>
    </row>
    <row r="4483" spans="7:7" x14ac:dyDescent="0.25">
      <c r="G4483"/>
    </row>
    <row r="4484" spans="7:7" x14ac:dyDescent="0.25">
      <c r="G4484"/>
    </row>
    <row r="4485" spans="7:7" x14ac:dyDescent="0.25">
      <c r="G4485"/>
    </row>
    <row r="4486" spans="7:7" x14ac:dyDescent="0.25">
      <c r="G4486"/>
    </row>
    <row r="4487" spans="7:7" x14ac:dyDescent="0.25">
      <c r="G4487"/>
    </row>
    <row r="4488" spans="7:7" x14ac:dyDescent="0.25">
      <c r="G4488"/>
    </row>
    <row r="4489" spans="7:7" x14ac:dyDescent="0.25">
      <c r="G4489"/>
    </row>
    <row r="4490" spans="7:7" x14ac:dyDescent="0.25">
      <c r="G4490"/>
    </row>
    <row r="4491" spans="7:7" x14ac:dyDescent="0.25">
      <c r="G4491"/>
    </row>
    <row r="4492" spans="7:7" x14ac:dyDescent="0.25">
      <c r="G4492"/>
    </row>
    <row r="4493" spans="7:7" x14ac:dyDescent="0.25">
      <c r="G4493"/>
    </row>
    <row r="4494" spans="7:7" x14ac:dyDescent="0.25">
      <c r="G4494"/>
    </row>
    <row r="4495" spans="7:7" x14ac:dyDescent="0.25">
      <c r="G4495"/>
    </row>
    <row r="4496" spans="7:7" x14ac:dyDescent="0.25">
      <c r="G4496"/>
    </row>
    <row r="4497" spans="7:7" x14ac:dyDescent="0.25">
      <c r="G4497"/>
    </row>
    <row r="4498" spans="7:7" x14ac:dyDescent="0.25">
      <c r="G4498"/>
    </row>
    <row r="4499" spans="7:7" x14ac:dyDescent="0.25">
      <c r="G4499"/>
    </row>
    <row r="4500" spans="7:7" x14ac:dyDescent="0.25">
      <c r="G4500"/>
    </row>
    <row r="4501" spans="7:7" x14ac:dyDescent="0.25">
      <c r="G4501"/>
    </row>
    <row r="4502" spans="7:7" x14ac:dyDescent="0.25">
      <c r="G4502"/>
    </row>
    <row r="4503" spans="7:7" x14ac:dyDescent="0.25">
      <c r="G4503"/>
    </row>
    <row r="4504" spans="7:7" x14ac:dyDescent="0.25">
      <c r="G4504"/>
    </row>
    <row r="4505" spans="7:7" x14ac:dyDescent="0.25">
      <c r="G4505"/>
    </row>
    <row r="4506" spans="7:7" x14ac:dyDescent="0.25">
      <c r="G4506"/>
    </row>
    <row r="4507" spans="7:7" x14ac:dyDescent="0.25">
      <c r="G4507"/>
    </row>
    <row r="4508" spans="7:7" x14ac:dyDescent="0.25">
      <c r="G4508"/>
    </row>
    <row r="4509" spans="7:7" x14ac:dyDescent="0.25">
      <c r="G4509"/>
    </row>
    <row r="4510" spans="7:7" x14ac:dyDescent="0.25">
      <c r="G4510"/>
    </row>
    <row r="4511" spans="7:7" x14ac:dyDescent="0.25">
      <c r="G4511"/>
    </row>
    <row r="4512" spans="7:7" x14ac:dyDescent="0.25">
      <c r="G4512"/>
    </row>
    <row r="4513" spans="7:7" x14ac:dyDescent="0.25">
      <c r="G4513"/>
    </row>
    <row r="4514" spans="7:7" x14ac:dyDescent="0.25">
      <c r="G4514"/>
    </row>
    <row r="4515" spans="7:7" x14ac:dyDescent="0.25">
      <c r="G4515"/>
    </row>
    <row r="4516" spans="7:7" x14ac:dyDescent="0.25">
      <c r="G4516"/>
    </row>
    <row r="4517" spans="7:7" x14ac:dyDescent="0.25">
      <c r="G4517"/>
    </row>
    <row r="4518" spans="7:7" x14ac:dyDescent="0.25">
      <c r="G4518"/>
    </row>
    <row r="4519" spans="7:7" x14ac:dyDescent="0.25">
      <c r="G4519"/>
    </row>
    <row r="4520" spans="7:7" x14ac:dyDescent="0.25">
      <c r="G4520"/>
    </row>
    <row r="4521" spans="7:7" x14ac:dyDescent="0.25">
      <c r="G4521"/>
    </row>
    <row r="4522" spans="7:7" x14ac:dyDescent="0.25">
      <c r="G4522"/>
    </row>
    <row r="4523" spans="7:7" x14ac:dyDescent="0.25">
      <c r="G4523"/>
    </row>
    <row r="4524" spans="7:7" x14ac:dyDescent="0.25">
      <c r="G4524"/>
    </row>
    <row r="4525" spans="7:7" x14ac:dyDescent="0.25">
      <c r="G4525"/>
    </row>
    <row r="4526" spans="7:7" x14ac:dyDescent="0.25">
      <c r="G4526"/>
    </row>
    <row r="4527" spans="7:7" x14ac:dyDescent="0.25">
      <c r="G4527"/>
    </row>
    <row r="4528" spans="7:7" x14ac:dyDescent="0.25">
      <c r="G4528"/>
    </row>
    <row r="4529" spans="7:7" x14ac:dyDescent="0.25">
      <c r="G4529"/>
    </row>
    <row r="4530" spans="7:7" x14ac:dyDescent="0.25">
      <c r="G4530"/>
    </row>
    <row r="4531" spans="7:7" x14ac:dyDescent="0.25">
      <c r="G4531"/>
    </row>
    <row r="4532" spans="7:7" x14ac:dyDescent="0.25">
      <c r="G4532"/>
    </row>
    <row r="4533" spans="7:7" x14ac:dyDescent="0.25">
      <c r="G4533"/>
    </row>
    <row r="4534" spans="7:7" x14ac:dyDescent="0.25">
      <c r="G4534"/>
    </row>
    <row r="4535" spans="7:7" x14ac:dyDescent="0.25">
      <c r="G4535"/>
    </row>
    <row r="4536" spans="7:7" x14ac:dyDescent="0.25">
      <c r="G4536"/>
    </row>
    <row r="4537" spans="7:7" x14ac:dyDescent="0.25">
      <c r="G4537"/>
    </row>
    <row r="4538" spans="7:7" x14ac:dyDescent="0.25">
      <c r="G4538"/>
    </row>
    <row r="4539" spans="7:7" x14ac:dyDescent="0.25">
      <c r="G4539"/>
    </row>
    <row r="4540" spans="7:7" x14ac:dyDescent="0.25">
      <c r="G4540"/>
    </row>
    <row r="4541" spans="7:7" x14ac:dyDescent="0.25">
      <c r="G4541"/>
    </row>
    <row r="4542" spans="7:7" x14ac:dyDescent="0.25">
      <c r="G4542"/>
    </row>
    <row r="4543" spans="7:7" x14ac:dyDescent="0.25">
      <c r="G4543"/>
    </row>
    <row r="4544" spans="7:7" x14ac:dyDescent="0.25">
      <c r="G4544"/>
    </row>
    <row r="4545" spans="7:7" x14ac:dyDescent="0.25">
      <c r="G4545"/>
    </row>
    <row r="4546" spans="7:7" x14ac:dyDescent="0.25">
      <c r="G4546"/>
    </row>
    <row r="4547" spans="7:7" x14ac:dyDescent="0.25">
      <c r="G4547"/>
    </row>
    <row r="4548" spans="7:7" x14ac:dyDescent="0.25">
      <c r="G4548"/>
    </row>
    <row r="4549" spans="7:7" x14ac:dyDescent="0.25">
      <c r="G4549"/>
    </row>
    <row r="4550" spans="7:7" x14ac:dyDescent="0.25">
      <c r="G4550"/>
    </row>
    <row r="4551" spans="7:7" x14ac:dyDescent="0.25">
      <c r="G4551"/>
    </row>
    <row r="4552" spans="7:7" x14ac:dyDescent="0.25">
      <c r="G4552"/>
    </row>
    <row r="4553" spans="7:7" x14ac:dyDescent="0.25">
      <c r="G4553"/>
    </row>
    <row r="4554" spans="7:7" x14ac:dyDescent="0.25">
      <c r="G4554"/>
    </row>
    <row r="4555" spans="7:7" x14ac:dyDescent="0.25">
      <c r="G4555"/>
    </row>
    <row r="4556" spans="7:7" x14ac:dyDescent="0.25">
      <c r="G4556"/>
    </row>
    <row r="4557" spans="7:7" x14ac:dyDescent="0.25">
      <c r="G4557"/>
    </row>
    <row r="4558" spans="7:7" x14ac:dyDescent="0.25">
      <c r="G4558"/>
    </row>
    <row r="4559" spans="7:7" x14ac:dyDescent="0.25">
      <c r="G4559"/>
    </row>
    <row r="4560" spans="7:7" x14ac:dyDescent="0.25">
      <c r="G4560"/>
    </row>
    <row r="4561" spans="7:7" x14ac:dyDescent="0.25">
      <c r="G4561"/>
    </row>
    <row r="4562" spans="7:7" x14ac:dyDescent="0.25">
      <c r="G4562"/>
    </row>
    <row r="4563" spans="7:7" x14ac:dyDescent="0.25">
      <c r="G4563"/>
    </row>
    <row r="4564" spans="7:7" x14ac:dyDescent="0.25">
      <c r="G4564"/>
    </row>
    <row r="4565" spans="7:7" x14ac:dyDescent="0.25">
      <c r="G4565"/>
    </row>
    <row r="4566" spans="7:7" x14ac:dyDescent="0.25">
      <c r="G4566"/>
    </row>
    <row r="4567" spans="7:7" x14ac:dyDescent="0.25">
      <c r="G4567"/>
    </row>
    <row r="4568" spans="7:7" x14ac:dyDescent="0.25">
      <c r="G4568"/>
    </row>
    <row r="4569" spans="7:7" x14ac:dyDescent="0.25">
      <c r="G4569"/>
    </row>
    <row r="4570" spans="7:7" x14ac:dyDescent="0.25">
      <c r="G4570"/>
    </row>
    <row r="4571" spans="7:7" x14ac:dyDescent="0.25">
      <c r="G4571"/>
    </row>
    <row r="4572" spans="7:7" x14ac:dyDescent="0.25">
      <c r="G4572"/>
    </row>
    <row r="4573" spans="7:7" x14ac:dyDescent="0.25">
      <c r="G4573"/>
    </row>
    <row r="4574" spans="7:7" x14ac:dyDescent="0.25">
      <c r="G4574"/>
    </row>
    <row r="4575" spans="7:7" x14ac:dyDescent="0.25">
      <c r="G4575"/>
    </row>
    <row r="4576" spans="7:7" x14ac:dyDescent="0.25">
      <c r="G4576"/>
    </row>
    <row r="4577" spans="7:7" x14ac:dyDescent="0.25">
      <c r="G4577"/>
    </row>
    <row r="4578" spans="7:7" x14ac:dyDescent="0.25">
      <c r="G4578"/>
    </row>
    <row r="4579" spans="7:7" x14ac:dyDescent="0.25">
      <c r="G4579"/>
    </row>
    <row r="4580" spans="7:7" x14ac:dyDescent="0.25">
      <c r="G4580"/>
    </row>
    <row r="4581" spans="7:7" x14ac:dyDescent="0.25">
      <c r="G4581"/>
    </row>
    <row r="4582" spans="7:7" x14ac:dyDescent="0.25">
      <c r="G4582"/>
    </row>
    <row r="4583" spans="7:7" x14ac:dyDescent="0.25">
      <c r="G4583"/>
    </row>
    <row r="4584" spans="7:7" x14ac:dyDescent="0.25">
      <c r="G4584"/>
    </row>
    <row r="4585" spans="7:7" x14ac:dyDescent="0.25">
      <c r="G4585"/>
    </row>
    <row r="4586" spans="7:7" x14ac:dyDescent="0.25">
      <c r="G4586"/>
    </row>
    <row r="4587" spans="7:7" x14ac:dyDescent="0.25">
      <c r="G4587"/>
    </row>
    <row r="4588" spans="7:7" x14ac:dyDescent="0.25">
      <c r="G4588"/>
    </row>
    <row r="4589" spans="7:7" x14ac:dyDescent="0.25">
      <c r="G4589"/>
    </row>
    <row r="4590" spans="7:7" x14ac:dyDescent="0.25">
      <c r="G4590"/>
    </row>
    <row r="4591" spans="7:7" x14ac:dyDescent="0.25">
      <c r="G4591"/>
    </row>
    <row r="4592" spans="7:7" x14ac:dyDescent="0.25">
      <c r="G4592"/>
    </row>
    <row r="4593" spans="7:7" x14ac:dyDescent="0.25">
      <c r="G4593"/>
    </row>
    <row r="4594" spans="7:7" x14ac:dyDescent="0.25">
      <c r="G4594"/>
    </row>
    <row r="4595" spans="7:7" x14ac:dyDescent="0.25">
      <c r="G4595"/>
    </row>
    <row r="4596" spans="7:7" x14ac:dyDescent="0.25">
      <c r="G4596"/>
    </row>
    <row r="4597" spans="7:7" x14ac:dyDescent="0.25">
      <c r="G4597"/>
    </row>
    <row r="4598" spans="7:7" x14ac:dyDescent="0.25">
      <c r="G4598"/>
    </row>
    <row r="4599" spans="7:7" x14ac:dyDescent="0.25">
      <c r="G4599"/>
    </row>
    <row r="4600" spans="7:7" x14ac:dyDescent="0.25">
      <c r="G4600"/>
    </row>
    <row r="4601" spans="7:7" x14ac:dyDescent="0.25">
      <c r="G4601"/>
    </row>
    <row r="4602" spans="7:7" x14ac:dyDescent="0.25">
      <c r="G4602"/>
    </row>
    <row r="4603" spans="7:7" x14ac:dyDescent="0.25">
      <c r="G4603"/>
    </row>
    <row r="4604" spans="7:7" x14ac:dyDescent="0.25">
      <c r="G4604"/>
    </row>
    <row r="4605" spans="7:7" x14ac:dyDescent="0.25">
      <c r="G4605"/>
    </row>
    <row r="4606" spans="7:7" x14ac:dyDescent="0.25">
      <c r="G4606"/>
    </row>
    <row r="4607" spans="7:7" x14ac:dyDescent="0.25">
      <c r="G4607"/>
    </row>
    <row r="4608" spans="7:7" x14ac:dyDescent="0.25">
      <c r="G4608"/>
    </row>
    <row r="4609" spans="7:7" x14ac:dyDescent="0.25">
      <c r="G4609"/>
    </row>
    <row r="4610" spans="7:7" x14ac:dyDescent="0.25">
      <c r="G4610"/>
    </row>
    <row r="4611" spans="7:7" x14ac:dyDescent="0.25">
      <c r="G4611"/>
    </row>
    <row r="4612" spans="7:7" x14ac:dyDescent="0.25">
      <c r="G4612"/>
    </row>
    <row r="4613" spans="7:7" x14ac:dyDescent="0.25">
      <c r="G4613"/>
    </row>
    <row r="4614" spans="7:7" x14ac:dyDescent="0.25">
      <c r="G4614"/>
    </row>
    <row r="4615" spans="7:7" x14ac:dyDescent="0.25">
      <c r="G4615"/>
    </row>
    <row r="4616" spans="7:7" x14ac:dyDescent="0.25">
      <c r="G4616"/>
    </row>
    <row r="4617" spans="7:7" x14ac:dyDescent="0.25">
      <c r="G4617"/>
    </row>
    <row r="4618" spans="7:7" x14ac:dyDescent="0.25">
      <c r="G4618"/>
    </row>
    <row r="4619" spans="7:7" x14ac:dyDescent="0.25">
      <c r="G4619"/>
    </row>
    <row r="4620" spans="7:7" x14ac:dyDescent="0.25">
      <c r="G4620"/>
    </row>
    <row r="4621" spans="7:7" x14ac:dyDescent="0.25">
      <c r="G4621"/>
    </row>
    <row r="4622" spans="7:7" x14ac:dyDescent="0.25">
      <c r="G4622"/>
    </row>
    <row r="4623" spans="7:7" x14ac:dyDescent="0.25">
      <c r="G4623"/>
    </row>
    <row r="4624" spans="7:7" x14ac:dyDescent="0.25">
      <c r="G4624"/>
    </row>
    <row r="4625" spans="7:7" x14ac:dyDescent="0.25">
      <c r="G4625"/>
    </row>
    <row r="4626" spans="7:7" x14ac:dyDescent="0.25">
      <c r="G4626"/>
    </row>
    <row r="4627" spans="7:7" x14ac:dyDescent="0.25">
      <c r="G4627"/>
    </row>
    <row r="4628" spans="7:7" x14ac:dyDescent="0.25">
      <c r="G4628"/>
    </row>
    <row r="4629" spans="7:7" x14ac:dyDescent="0.25">
      <c r="G4629"/>
    </row>
    <row r="4630" spans="7:7" x14ac:dyDescent="0.25">
      <c r="G4630"/>
    </row>
    <row r="4631" spans="7:7" x14ac:dyDescent="0.25">
      <c r="G4631"/>
    </row>
    <row r="4632" spans="7:7" x14ac:dyDescent="0.25">
      <c r="G4632"/>
    </row>
    <row r="4633" spans="7:7" x14ac:dyDescent="0.25">
      <c r="G4633"/>
    </row>
    <row r="4634" spans="7:7" x14ac:dyDescent="0.25">
      <c r="G4634"/>
    </row>
    <row r="4635" spans="7:7" x14ac:dyDescent="0.25">
      <c r="G4635"/>
    </row>
    <row r="4636" spans="7:7" x14ac:dyDescent="0.25">
      <c r="G4636"/>
    </row>
    <row r="4637" spans="7:7" x14ac:dyDescent="0.25">
      <c r="G4637"/>
    </row>
    <row r="4638" spans="7:7" x14ac:dyDescent="0.25">
      <c r="G4638"/>
    </row>
    <row r="4639" spans="7:7" x14ac:dyDescent="0.25">
      <c r="G4639"/>
    </row>
    <row r="4640" spans="7:7" x14ac:dyDescent="0.25">
      <c r="G4640"/>
    </row>
    <row r="4641" spans="7:7" x14ac:dyDescent="0.25">
      <c r="G4641"/>
    </row>
    <row r="4642" spans="7:7" x14ac:dyDescent="0.25">
      <c r="G4642"/>
    </row>
    <row r="4643" spans="7:7" x14ac:dyDescent="0.25">
      <c r="G4643"/>
    </row>
    <row r="4644" spans="7:7" x14ac:dyDescent="0.25">
      <c r="G4644"/>
    </row>
    <row r="4645" spans="7:7" x14ac:dyDescent="0.25">
      <c r="G4645"/>
    </row>
    <row r="4646" spans="7:7" x14ac:dyDescent="0.25">
      <c r="G4646"/>
    </row>
    <row r="4647" spans="7:7" x14ac:dyDescent="0.25">
      <c r="G4647"/>
    </row>
    <row r="4648" spans="7:7" x14ac:dyDescent="0.25">
      <c r="G4648"/>
    </row>
    <row r="4649" spans="7:7" x14ac:dyDescent="0.25">
      <c r="G4649"/>
    </row>
    <row r="4650" spans="7:7" x14ac:dyDescent="0.25">
      <c r="G4650"/>
    </row>
    <row r="4651" spans="7:7" x14ac:dyDescent="0.25">
      <c r="G4651"/>
    </row>
    <row r="4652" spans="7:7" x14ac:dyDescent="0.25">
      <c r="G4652"/>
    </row>
    <row r="4653" spans="7:7" x14ac:dyDescent="0.25">
      <c r="G4653"/>
    </row>
    <row r="4654" spans="7:7" x14ac:dyDescent="0.25">
      <c r="G4654"/>
    </row>
    <row r="4655" spans="7:7" x14ac:dyDescent="0.25">
      <c r="G4655"/>
    </row>
    <row r="4656" spans="7:7" x14ac:dyDescent="0.25">
      <c r="G4656"/>
    </row>
    <row r="4657" spans="7:7" x14ac:dyDescent="0.25">
      <c r="G4657"/>
    </row>
    <row r="4658" spans="7:7" x14ac:dyDescent="0.25">
      <c r="G4658"/>
    </row>
    <row r="4659" spans="7:7" x14ac:dyDescent="0.25">
      <c r="G4659"/>
    </row>
    <row r="4660" spans="7:7" x14ac:dyDescent="0.25">
      <c r="G4660"/>
    </row>
    <row r="4661" spans="7:7" x14ac:dyDescent="0.25">
      <c r="G4661"/>
    </row>
    <row r="4662" spans="7:7" x14ac:dyDescent="0.25">
      <c r="G4662"/>
    </row>
    <row r="4663" spans="7:7" x14ac:dyDescent="0.25">
      <c r="G4663"/>
    </row>
    <row r="4664" spans="7:7" x14ac:dyDescent="0.25">
      <c r="G4664"/>
    </row>
    <row r="4665" spans="7:7" x14ac:dyDescent="0.25">
      <c r="G4665"/>
    </row>
    <row r="4666" spans="7:7" x14ac:dyDescent="0.25">
      <c r="G4666"/>
    </row>
    <row r="4667" spans="7:7" x14ac:dyDescent="0.25">
      <c r="G4667"/>
    </row>
    <row r="4668" spans="7:7" x14ac:dyDescent="0.25">
      <c r="G4668"/>
    </row>
    <row r="4669" spans="7:7" x14ac:dyDescent="0.25">
      <c r="G4669"/>
    </row>
    <row r="4670" spans="7:7" x14ac:dyDescent="0.25">
      <c r="G4670"/>
    </row>
    <row r="4671" spans="7:7" x14ac:dyDescent="0.25">
      <c r="G4671"/>
    </row>
    <row r="4672" spans="7:7" x14ac:dyDescent="0.25">
      <c r="G4672"/>
    </row>
    <row r="4673" spans="7:7" x14ac:dyDescent="0.25">
      <c r="G4673"/>
    </row>
    <row r="4674" spans="7:7" x14ac:dyDescent="0.25">
      <c r="G4674"/>
    </row>
    <row r="4675" spans="7:7" x14ac:dyDescent="0.25">
      <c r="G4675"/>
    </row>
    <row r="4676" spans="7:7" x14ac:dyDescent="0.25">
      <c r="G4676"/>
    </row>
    <row r="4677" spans="7:7" x14ac:dyDescent="0.25">
      <c r="G4677"/>
    </row>
    <row r="4678" spans="7:7" x14ac:dyDescent="0.25">
      <c r="G4678"/>
    </row>
    <row r="4679" spans="7:7" x14ac:dyDescent="0.25">
      <c r="G4679"/>
    </row>
    <row r="4680" spans="7:7" x14ac:dyDescent="0.25">
      <c r="G4680"/>
    </row>
    <row r="4681" spans="7:7" x14ac:dyDescent="0.25">
      <c r="G4681"/>
    </row>
    <row r="4682" spans="7:7" x14ac:dyDescent="0.25">
      <c r="G4682"/>
    </row>
    <row r="4683" spans="7:7" x14ac:dyDescent="0.25">
      <c r="G4683"/>
    </row>
    <row r="4684" spans="7:7" x14ac:dyDescent="0.25">
      <c r="G4684"/>
    </row>
    <row r="4685" spans="7:7" x14ac:dyDescent="0.25">
      <c r="G4685"/>
    </row>
    <row r="4686" spans="7:7" x14ac:dyDescent="0.25">
      <c r="G4686"/>
    </row>
    <row r="4687" spans="7:7" x14ac:dyDescent="0.25">
      <c r="G4687"/>
    </row>
    <row r="4688" spans="7:7" x14ac:dyDescent="0.25">
      <c r="G4688"/>
    </row>
    <row r="4689" spans="7:7" x14ac:dyDescent="0.25">
      <c r="G4689"/>
    </row>
    <row r="4690" spans="7:7" x14ac:dyDescent="0.25">
      <c r="G4690"/>
    </row>
    <row r="4691" spans="7:7" x14ac:dyDescent="0.25">
      <c r="G4691"/>
    </row>
    <row r="4692" spans="7:7" x14ac:dyDescent="0.25">
      <c r="G4692"/>
    </row>
    <row r="4693" spans="7:7" x14ac:dyDescent="0.25">
      <c r="G4693"/>
    </row>
    <row r="4694" spans="7:7" x14ac:dyDescent="0.25">
      <c r="G4694"/>
    </row>
    <row r="4695" spans="7:7" x14ac:dyDescent="0.25">
      <c r="G4695"/>
    </row>
    <row r="4696" spans="7:7" x14ac:dyDescent="0.25">
      <c r="G4696"/>
    </row>
    <row r="4697" spans="7:7" x14ac:dyDescent="0.25">
      <c r="G4697"/>
    </row>
    <row r="4698" spans="7:7" x14ac:dyDescent="0.25">
      <c r="G4698"/>
    </row>
    <row r="4699" spans="7:7" x14ac:dyDescent="0.25">
      <c r="G4699"/>
    </row>
    <row r="4700" spans="7:7" x14ac:dyDescent="0.25">
      <c r="G4700"/>
    </row>
    <row r="4701" spans="7:7" x14ac:dyDescent="0.25">
      <c r="G4701"/>
    </row>
    <row r="4702" spans="7:7" x14ac:dyDescent="0.25">
      <c r="G4702"/>
    </row>
    <row r="4703" spans="7:7" x14ac:dyDescent="0.25">
      <c r="G4703"/>
    </row>
    <row r="4704" spans="7:7" x14ac:dyDescent="0.25">
      <c r="G4704"/>
    </row>
    <row r="4705" spans="7:7" x14ac:dyDescent="0.25">
      <c r="G4705"/>
    </row>
    <row r="4706" spans="7:7" x14ac:dyDescent="0.25">
      <c r="G4706"/>
    </row>
    <row r="4707" spans="7:7" x14ac:dyDescent="0.25">
      <c r="G4707"/>
    </row>
    <row r="4708" spans="7:7" x14ac:dyDescent="0.25">
      <c r="G4708"/>
    </row>
    <row r="4709" spans="7:7" x14ac:dyDescent="0.25">
      <c r="G4709"/>
    </row>
    <row r="4710" spans="7:7" x14ac:dyDescent="0.25">
      <c r="G4710"/>
    </row>
    <row r="4711" spans="7:7" x14ac:dyDescent="0.25">
      <c r="G4711"/>
    </row>
    <row r="4712" spans="7:7" x14ac:dyDescent="0.25">
      <c r="G4712"/>
    </row>
    <row r="4713" spans="7:7" x14ac:dyDescent="0.25">
      <c r="G4713"/>
    </row>
    <row r="4714" spans="7:7" x14ac:dyDescent="0.25">
      <c r="G4714"/>
    </row>
    <row r="4715" spans="7:7" x14ac:dyDescent="0.25">
      <c r="G4715"/>
    </row>
    <row r="4716" spans="7:7" x14ac:dyDescent="0.25">
      <c r="G4716"/>
    </row>
    <row r="4717" spans="7:7" x14ac:dyDescent="0.25">
      <c r="G4717"/>
    </row>
    <row r="4718" spans="7:7" x14ac:dyDescent="0.25">
      <c r="G4718"/>
    </row>
    <row r="4719" spans="7:7" x14ac:dyDescent="0.25">
      <c r="G4719"/>
    </row>
    <row r="4720" spans="7:7" x14ac:dyDescent="0.25">
      <c r="G4720"/>
    </row>
    <row r="4721" spans="7:7" x14ac:dyDescent="0.25">
      <c r="G4721"/>
    </row>
    <row r="4722" spans="7:7" x14ac:dyDescent="0.25">
      <c r="G4722"/>
    </row>
    <row r="4723" spans="7:7" x14ac:dyDescent="0.25">
      <c r="G4723"/>
    </row>
    <row r="4724" spans="7:7" x14ac:dyDescent="0.25">
      <c r="G4724"/>
    </row>
    <row r="4725" spans="7:7" x14ac:dyDescent="0.25">
      <c r="G4725"/>
    </row>
    <row r="4726" spans="7:7" x14ac:dyDescent="0.25">
      <c r="G4726"/>
    </row>
    <row r="4727" spans="7:7" x14ac:dyDescent="0.25">
      <c r="G4727"/>
    </row>
    <row r="4728" spans="7:7" x14ac:dyDescent="0.25">
      <c r="G4728"/>
    </row>
    <row r="4729" spans="7:7" x14ac:dyDescent="0.25">
      <c r="G4729"/>
    </row>
    <row r="4730" spans="7:7" x14ac:dyDescent="0.25">
      <c r="G4730"/>
    </row>
    <row r="4731" spans="7:7" x14ac:dyDescent="0.25">
      <c r="G4731"/>
    </row>
    <row r="4732" spans="7:7" x14ac:dyDescent="0.25">
      <c r="G4732"/>
    </row>
    <row r="4733" spans="7:7" x14ac:dyDescent="0.25">
      <c r="G4733"/>
    </row>
    <row r="4734" spans="7:7" x14ac:dyDescent="0.25">
      <c r="G4734"/>
    </row>
    <row r="4735" spans="7:7" x14ac:dyDescent="0.25">
      <c r="G4735"/>
    </row>
    <row r="4736" spans="7:7" x14ac:dyDescent="0.25">
      <c r="G4736"/>
    </row>
    <row r="4737" spans="7:7" x14ac:dyDescent="0.25">
      <c r="G4737"/>
    </row>
    <row r="4738" spans="7:7" x14ac:dyDescent="0.25">
      <c r="G4738"/>
    </row>
    <row r="4739" spans="7:7" x14ac:dyDescent="0.25">
      <c r="G4739"/>
    </row>
    <row r="4740" spans="7:7" x14ac:dyDescent="0.25">
      <c r="G4740"/>
    </row>
    <row r="4741" spans="7:7" x14ac:dyDescent="0.25">
      <c r="G4741"/>
    </row>
    <row r="4742" spans="7:7" x14ac:dyDescent="0.25">
      <c r="G4742"/>
    </row>
    <row r="4743" spans="7:7" x14ac:dyDescent="0.25">
      <c r="G4743"/>
    </row>
    <row r="4744" spans="7:7" x14ac:dyDescent="0.25">
      <c r="G4744"/>
    </row>
    <row r="4745" spans="7:7" x14ac:dyDescent="0.25">
      <c r="G4745"/>
    </row>
    <row r="4746" spans="7:7" x14ac:dyDescent="0.25">
      <c r="G4746"/>
    </row>
    <row r="4747" spans="7:7" x14ac:dyDescent="0.25">
      <c r="G4747"/>
    </row>
    <row r="4748" spans="7:7" x14ac:dyDescent="0.25">
      <c r="G4748"/>
    </row>
    <row r="4749" spans="7:7" x14ac:dyDescent="0.25">
      <c r="G4749"/>
    </row>
    <row r="4750" spans="7:7" x14ac:dyDescent="0.25">
      <c r="G4750"/>
    </row>
    <row r="4751" spans="7:7" x14ac:dyDescent="0.25">
      <c r="G4751"/>
    </row>
    <row r="4752" spans="7:7" x14ac:dyDescent="0.25">
      <c r="G4752"/>
    </row>
    <row r="4753" spans="7:7" x14ac:dyDescent="0.25">
      <c r="G4753"/>
    </row>
    <row r="4754" spans="7:7" x14ac:dyDescent="0.25">
      <c r="G4754"/>
    </row>
    <row r="4755" spans="7:7" x14ac:dyDescent="0.25">
      <c r="G4755"/>
    </row>
    <row r="4756" spans="7:7" x14ac:dyDescent="0.25">
      <c r="G4756"/>
    </row>
    <row r="4757" spans="7:7" x14ac:dyDescent="0.25">
      <c r="G4757"/>
    </row>
    <row r="4758" spans="7:7" x14ac:dyDescent="0.25">
      <c r="G4758"/>
    </row>
    <row r="4759" spans="7:7" x14ac:dyDescent="0.25">
      <c r="G4759"/>
    </row>
    <row r="4760" spans="7:7" x14ac:dyDescent="0.25">
      <c r="G4760"/>
    </row>
    <row r="4761" spans="7:7" x14ac:dyDescent="0.25">
      <c r="G4761"/>
    </row>
    <row r="4762" spans="7:7" x14ac:dyDescent="0.25">
      <c r="G4762"/>
    </row>
    <row r="4763" spans="7:7" x14ac:dyDescent="0.25">
      <c r="G4763"/>
    </row>
    <row r="4764" spans="7:7" x14ac:dyDescent="0.25">
      <c r="G4764"/>
    </row>
    <row r="4765" spans="7:7" x14ac:dyDescent="0.25">
      <c r="G4765"/>
    </row>
    <row r="4766" spans="7:7" x14ac:dyDescent="0.25">
      <c r="G4766"/>
    </row>
    <row r="4767" spans="7:7" x14ac:dyDescent="0.25">
      <c r="G4767"/>
    </row>
    <row r="4768" spans="7:7" x14ac:dyDescent="0.25">
      <c r="G4768"/>
    </row>
    <row r="4769" spans="7:7" x14ac:dyDescent="0.25">
      <c r="G4769"/>
    </row>
    <row r="4770" spans="7:7" x14ac:dyDescent="0.25">
      <c r="G4770"/>
    </row>
    <row r="4771" spans="7:7" x14ac:dyDescent="0.25">
      <c r="G4771"/>
    </row>
    <row r="4772" spans="7:7" x14ac:dyDescent="0.25">
      <c r="G4772"/>
    </row>
    <row r="4773" spans="7:7" x14ac:dyDescent="0.25">
      <c r="G4773"/>
    </row>
    <row r="4774" spans="7:7" x14ac:dyDescent="0.25">
      <c r="G4774"/>
    </row>
    <row r="4775" spans="7:7" x14ac:dyDescent="0.25">
      <c r="G4775"/>
    </row>
    <row r="4776" spans="7:7" x14ac:dyDescent="0.25">
      <c r="G4776"/>
    </row>
    <row r="4777" spans="7:7" x14ac:dyDescent="0.25">
      <c r="G4777"/>
    </row>
    <row r="4778" spans="7:7" x14ac:dyDescent="0.25">
      <c r="G4778"/>
    </row>
    <row r="4779" spans="7:7" x14ac:dyDescent="0.25">
      <c r="G4779"/>
    </row>
    <row r="4780" spans="7:7" x14ac:dyDescent="0.25">
      <c r="G4780"/>
    </row>
    <row r="4781" spans="7:7" x14ac:dyDescent="0.25">
      <c r="G4781"/>
    </row>
    <row r="4782" spans="7:7" x14ac:dyDescent="0.25">
      <c r="G4782"/>
    </row>
    <row r="4783" spans="7:7" x14ac:dyDescent="0.25">
      <c r="G4783"/>
    </row>
    <row r="4784" spans="7:7" x14ac:dyDescent="0.25">
      <c r="G4784"/>
    </row>
    <row r="4785" spans="7:7" x14ac:dyDescent="0.25">
      <c r="G4785"/>
    </row>
    <row r="4786" spans="7:7" x14ac:dyDescent="0.25">
      <c r="G4786"/>
    </row>
    <row r="4787" spans="7:7" x14ac:dyDescent="0.25">
      <c r="G4787"/>
    </row>
    <row r="4788" spans="7:7" x14ac:dyDescent="0.25">
      <c r="G4788"/>
    </row>
    <row r="4789" spans="7:7" x14ac:dyDescent="0.25">
      <c r="G4789"/>
    </row>
    <row r="4790" spans="7:7" x14ac:dyDescent="0.25">
      <c r="G4790"/>
    </row>
    <row r="4791" spans="7:7" x14ac:dyDescent="0.25">
      <c r="G4791"/>
    </row>
    <row r="4792" spans="7:7" x14ac:dyDescent="0.25">
      <c r="G4792"/>
    </row>
    <row r="4793" spans="7:7" x14ac:dyDescent="0.25">
      <c r="G4793"/>
    </row>
    <row r="4794" spans="7:7" x14ac:dyDescent="0.25">
      <c r="G4794"/>
    </row>
    <row r="4795" spans="7:7" x14ac:dyDescent="0.25">
      <c r="G4795"/>
    </row>
    <row r="4796" spans="7:7" x14ac:dyDescent="0.25">
      <c r="G4796"/>
    </row>
    <row r="4797" spans="7:7" x14ac:dyDescent="0.25">
      <c r="G4797"/>
    </row>
    <row r="4798" spans="7:7" x14ac:dyDescent="0.25">
      <c r="G4798"/>
    </row>
    <row r="4799" spans="7:7" x14ac:dyDescent="0.25">
      <c r="G4799"/>
    </row>
    <row r="4800" spans="7:7" x14ac:dyDescent="0.25">
      <c r="G4800"/>
    </row>
    <row r="4801" spans="7:7" x14ac:dyDescent="0.25">
      <c r="G4801"/>
    </row>
    <row r="4802" spans="7:7" x14ac:dyDescent="0.25">
      <c r="G4802"/>
    </row>
    <row r="4803" spans="7:7" x14ac:dyDescent="0.25">
      <c r="G4803"/>
    </row>
    <row r="4804" spans="7:7" x14ac:dyDescent="0.25">
      <c r="G4804"/>
    </row>
    <row r="4805" spans="7:7" x14ac:dyDescent="0.25">
      <c r="G4805"/>
    </row>
    <row r="4806" spans="7:7" x14ac:dyDescent="0.25">
      <c r="G4806"/>
    </row>
    <row r="4807" spans="7:7" x14ac:dyDescent="0.25">
      <c r="G4807"/>
    </row>
    <row r="4808" spans="7:7" x14ac:dyDescent="0.25">
      <c r="G4808"/>
    </row>
    <row r="4809" spans="7:7" x14ac:dyDescent="0.25">
      <c r="G4809"/>
    </row>
    <row r="4810" spans="7:7" x14ac:dyDescent="0.25">
      <c r="G4810"/>
    </row>
    <row r="4811" spans="7:7" x14ac:dyDescent="0.25">
      <c r="G4811"/>
    </row>
    <row r="4812" spans="7:7" x14ac:dyDescent="0.25">
      <c r="G4812"/>
    </row>
    <row r="4813" spans="7:7" x14ac:dyDescent="0.25">
      <c r="G4813"/>
    </row>
    <row r="4814" spans="7:7" x14ac:dyDescent="0.25">
      <c r="G4814"/>
    </row>
    <row r="4815" spans="7:7" x14ac:dyDescent="0.25">
      <c r="G4815"/>
    </row>
    <row r="4816" spans="7:7" x14ac:dyDescent="0.25">
      <c r="G4816"/>
    </row>
    <row r="4817" spans="7:7" x14ac:dyDescent="0.25">
      <c r="G4817"/>
    </row>
    <row r="4818" spans="7:7" x14ac:dyDescent="0.25">
      <c r="G4818"/>
    </row>
    <row r="4819" spans="7:7" x14ac:dyDescent="0.25">
      <c r="G4819"/>
    </row>
    <row r="4820" spans="7:7" x14ac:dyDescent="0.25">
      <c r="G4820"/>
    </row>
    <row r="4821" spans="7:7" x14ac:dyDescent="0.25">
      <c r="G4821"/>
    </row>
    <row r="4822" spans="7:7" x14ac:dyDescent="0.25">
      <c r="G4822"/>
    </row>
    <row r="4823" spans="7:7" x14ac:dyDescent="0.25">
      <c r="G4823"/>
    </row>
    <row r="4824" spans="7:7" x14ac:dyDescent="0.25">
      <c r="G4824"/>
    </row>
    <row r="4825" spans="7:7" x14ac:dyDescent="0.25">
      <c r="G4825"/>
    </row>
    <row r="4826" spans="7:7" x14ac:dyDescent="0.25">
      <c r="G4826"/>
    </row>
    <row r="4827" spans="7:7" x14ac:dyDescent="0.25">
      <c r="G4827"/>
    </row>
    <row r="4828" spans="7:7" x14ac:dyDescent="0.25">
      <c r="G4828"/>
    </row>
    <row r="4829" spans="7:7" x14ac:dyDescent="0.25">
      <c r="G4829"/>
    </row>
    <row r="4830" spans="7:7" x14ac:dyDescent="0.25">
      <c r="G4830"/>
    </row>
    <row r="4831" spans="7:7" x14ac:dyDescent="0.25">
      <c r="G4831"/>
    </row>
    <row r="4832" spans="7:7" x14ac:dyDescent="0.25">
      <c r="G4832"/>
    </row>
    <row r="4833" spans="7:7" x14ac:dyDescent="0.25">
      <c r="G4833"/>
    </row>
    <row r="4834" spans="7:7" x14ac:dyDescent="0.25">
      <c r="G4834"/>
    </row>
    <row r="4835" spans="7:7" x14ac:dyDescent="0.25">
      <c r="G4835"/>
    </row>
    <row r="4836" spans="7:7" x14ac:dyDescent="0.25">
      <c r="G4836"/>
    </row>
    <row r="4837" spans="7:7" x14ac:dyDescent="0.25">
      <c r="G4837"/>
    </row>
    <row r="4838" spans="7:7" x14ac:dyDescent="0.25">
      <c r="G4838"/>
    </row>
    <row r="4839" spans="7:7" x14ac:dyDescent="0.25">
      <c r="G4839"/>
    </row>
    <row r="4840" spans="7:7" x14ac:dyDescent="0.25">
      <c r="G4840"/>
    </row>
    <row r="4841" spans="7:7" x14ac:dyDescent="0.25">
      <c r="G4841"/>
    </row>
    <row r="4842" spans="7:7" x14ac:dyDescent="0.25">
      <c r="G4842"/>
    </row>
    <row r="4843" spans="7:7" x14ac:dyDescent="0.25">
      <c r="G4843"/>
    </row>
    <row r="4844" spans="7:7" x14ac:dyDescent="0.25">
      <c r="G4844"/>
    </row>
    <row r="4845" spans="7:7" x14ac:dyDescent="0.25">
      <c r="G4845"/>
    </row>
    <row r="4846" spans="7:7" x14ac:dyDescent="0.25">
      <c r="G4846"/>
    </row>
    <row r="4847" spans="7:7" x14ac:dyDescent="0.25">
      <c r="G4847"/>
    </row>
    <row r="4848" spans="7:7" x14ac:dyDescent="0.25">
      <c r="G4848"/>
    </row>
    <row r="4849" spans="7:7" x14ac:dyDescent="0.25">
      <c r="G4849"/>
    </row>
    <row r="4850" spans="7:7" x14ac:dyDescent="0.25">
      <c r="G4850"/>
    </row>
    <row r="4851" spans="7:7" x14ac:dyDescent="0.25">
      <c r="G4851"/>
    </row>
    <row r="4852" spans="7:7" x14ac:dyDescent="0.25">
      <c r="G4852"/>
    </row>
    <row r="4853" spans="7:7" x14ac:dyDescent="0.25">
      <c r="G4853"/>
    </row>
    <row r="4854" spans="7:7" x14ac:dyDescent="0.25">
      <c r="G4854"/>
    </row>
    <row r="4855" spans="7:7" x14ac:dyDescent="0.25">
      <c r="G4855"/>
    </row>
    <row r="4856" spans="7:7" x14ac:dyDescent="0.25">
      <c r="G4856"/>
    </row>
    <row r="4857" spans="7:7" x14ac:dyDescent="0.25">
      <c r="G4857"/>
    </row>
    <row r="4858" spans="7:7" x14ac:dyDescent="0.25">
      <c r="G4858"/>
    </row>
    <row r="4859" spans="7:7" x14ac:dyDescent="0.25">
      <c r="G4859"/>
    </row>
    <row r="4860" spans="7:7" x14ac:dyDescent="0.25">
      <c r="G4860"/>
    </row>
    <row r="4861" spans="7:7" x14ac:dyDescent="0.25">
      <c r="G4861"/>
    </row>
    <row r="4862" spans="7:7" x14ac:dyDescent="0.25">
      <c r="G4862"/>
    </row>
    <row r="4863" spans="7:7" x14ac:dyDescent="0.25">
      <c r="G4863"/>
    </row>
    <row r="4864" spans="7:7" x14ac:dyDescent="0.25">
      <c r="G4864"/>
    </row>
    <row r="4865" spans="7:7" x14ac:dyDescent="0.25">
      <c r="G4865"/>
    </row>
    <row r="4866" spans="7:7" x14ac:dyDescent="0.25">
      <c r="G4866"/>
    </row>
    <row r="4867" spans="7:7" x14ac:dyDescent="0.25">
      <c r="G4867"/>
    </row>
    <row r="4868" spans="7:7" x14ac:dyDescent="0.25">
      <c r="G4868"/>
    </row>
    <row r="4869" spans="7:7" x14ac:dyDescent="0.25">
      <c r="G4869"/>
    </row>
    <row r="4870" spans="7:7" x14ac:dyDescent="0.25">
      <c r="G4870"/>
    </row>
    <row r="4871" spans="7:7" x14ac:dyDescent="0.25">
      <c r="G4871"/>
    </row>
    <row r="4872" spans="7:7" x14ac:dyDescent="0.25">
      <c r="G4872"/>
    </row>
    <row r="4873" spans="7:7" x14ac:dyDescent="0.25">
      <c r="G4873"/>
    </row>
    <row r="4874" spans="7:7" x14ac:dyDescent="0.25">
      <c r="G4874"/>
    </row>
    <row r="4875" spans="7:7" x14ac:dyDescent="0.25">
      <c r="G4875"/>
    </row>
    <row r="4876" spans="7:7" x14ac:dyDescent="0.25">
      <c r="G4876"/>
    </row>
    <row r="4877" spans="7:7" x14ac:dyDescent="0.25">
      <c r="G4877"/>
    </row>
    <row r="4878" spans="7:7" x14ac:dyDescent="0.25">
      <c r="G4878"/>
    </row>
    <row r="4879" spans="7:7" x14ac:dyDescent="0.25">
      <c r="G4879"/>
    </row>
    <row r="4880" spans="7:7" x14ac:dyDescent="0.25">
      <c r="G4880"/>
    </row>
    <row r="4881" spans="7:7" x14ac:dyDescent="0.25">
      <c r="G4881"/>
    </row>
    <row r="4882" spans="7:7" x14ac:dyDescent="0.25">
      <c r="G4882"/>
    </row>
    <row r="4883" spans="7:7" x14ac:dyDescent="0.25">
      <c r="G4883"/>
    </row>
    <row r="4884" spans="7:7" x14ac:dyDescent="0.25">
      <c r="G4884"/>
    </row>
    <row r="4885" spans="7:7" x14ac:dyDescent="0.25">
      <c r="G4885"/>
    </row>
    <row r="4886" spans="7:7" x14ac:dyDescent="0.25">
      <c r="G4886"/>
    </row>
    <row r="4887" spans="7:7" x14ac:dyDescent="0.25">
      <c r="G4887"/>
    </row>
    <row r="4888" spans="7:7" x14ac:dyDescent="0.25">
      <c r="G4888"/>
    </row>
    <row r="4889" spans="7:7" x14ac:dyDescent="0.25">
      <c r="G4889"/>
    </row>
    <row r="4890" spans="7:7" x14ac:dyDescent="0.25">
      <c r="G4890"/>
    </row>
    <row r="4891" spans="7:7" x14ac:dyDescent="0.25">
      <c r="G4891"/>
    </row>
    <row r="4892" spans="7:7" x14ac:dyDescent="0.25">
      <c r="G4892"/>
    </row>
    <row r="4893" spans="7:7" x14ac:dyDescent="0.25">
      <c r="G4893"/>
    </row>
    <row r="4894" spans="7:7" x14ac:dyDescent="0.25">
      <c r="G4894"/>
    </row>
    <row r="4895" spans="7:7" x14ac:dyDescent="0.25">
      <c r="G4895"/>
    </row>
    <row r="4896" spans="7:7" x14ac:dyDescent="0.25">
      <c r="G4896"/>
    </row>
    <row r="4897" spans="7:7" x14ac:dyDescent="0.25">
      <c r="G4897"/>
    </row>
    <row r="4898" spans="7:7" x14ac:dyDescent="0.25">
      <c r="G4898"/>
    </row>
    <row r="4899" spans="7:7" x14ac:dyDescent="0.25">
      <c r="G4899"/>
    </row>
    <row r="4900" spans="7:7" x14ac:dyDescent="0.25">
      <c r="G4900"/>
    </row>
    <row r="4901" spans="7:7" x14ac:dyDescent="0.25">
      <c r="G4901"/>
    </row>
    <row r="4902" spans="7:7" x14ac:dyDescent="0.25">
      <c r="G4902"/>
    </row>
    <row r="4903" spans="7:7" x14ac:dyDescent="0.25">
      <c r="G4903"/>
    </row>
    <row r="4904" spans="7:7" x14ac:dyDescent="0.25">
      <c r="G4904"/>
    </row>
    <row r="4905" spans="7:7" x14ac:dyDescent="0.25">
      <c r="G4905"/>
    </row>
    <row r="4906" spans="7:7" x14ac:dyDescent="0.25">
      <c r="G4906"/>
    </row>
    <row r="4907" spans="7:7" x14ac:dyDescent="0.25">
      <c r="G4907"/>
    </row>
    <row r="4908" spans="7:7" x14ac:dyDescent="0.25">
      <c r="G4908"/>
    </row>
    <row r="4909" spans="7:7" x14ac:dyDescent="0.25">
      <c r="G4909"/>
    </row>
    <row r="4910" spans="7:7" x14ac:dyDescent="0.25">
      <c r="G4910"/>
    </row>
    <row r="4911" spans="7:7" x14ac:dyDescent="0.25">
      <c r="G4911"/>
    </row>
    <row r="4912" spans="7:7" x14ac:dyDescent="0.25">
      <c r="G4912"/>
    </row>
    <row r="4913" spans="7:7" x14ac:dyDescent="0.25">
      <c r="G4913"/>
    </row>
    <row r="4914" spans="7:7" x14ac:dyDescent="0.25">
      <c r="G4914"/>
    </row>
    <row r="4915" spans="7:7" x14ac:dyDescent="0.25">
      <c r="G4915"/>
    </row>
    <row r="4916" spans="7:7" x14ac:dyDescent="0.25">
      <c r="G4916"/>
    </row>
    <row r="4917" spans="7:7" x14ac:dyDescent="0.25">
      <c r="G4917"/>
    </row>
    <row r="4918" spans="7:7" x14ac:dyDescent="0.25">
      <c r="G4918"/>
    </row>
    <row r="4919" spans="7:7" x14ac:dyDescent="0.25">
      <c r="G4919"/>
    </row>
    <row r="4920" spans="7:7" x14ac:dyDescent="0.25">
      <c r="G4920"/>
    </row>
    <row r="4921" spans="7:7" x14ac:dyDescent="0.25">
      <c r="G4921"/>
    </row>
    <row r="4922" spans="7:7" x14ac:dyDescent="0.25">
      <c r="G4922"/>
    </row>
    <row r="4923" spans="7:7" x14ac:dyDescent="0.25">
      <c r="G4923"/>
    </row>
    <row r="4924" spans="7:7" x14ac:dyDescent="0.25">
      <c r="G4924"/>
    </row>
    <row r="4925" spans="7:7" x14ac:dyDescent="0.25">
      <c r="G4925"/>
    </row>
    <row r="4926" spans="7:7" x14ac:dyDescent="0.25">
      <c r="G4926"/>
    </row>
    <row r="4927" spans="7:7" x14ac:dyDescent="0.25">
      <c r="G4927"/>
    </row>
    <row r="4928" spans="7:7" x14ac:dyDescent="0.25">
      <c r="G4928"/>
    </row>
    <row r="4929" spans="7:7" x14ac:dyDescent="0.25">
      <c r="G4929"/>
    </row>
    <row r="4930" spans="7:7" x14ac:dyDescent="0.25">
      <c r="G4930"/>
    </row>
    <row r="4931" spans="7:7" x14ac:dyDescent="0.25">
      <c r="G4931"/>
    </row>
    <row r="4932" spans="7:7" x14ac:dyDescent="0.25">
      <c r="G4932"/>
    </row>
    <row r="4933" spans="7:7" x14ac:dyDescent="0.25">
      <c r="G4933"/>
    </row>
    <row r="4934" spans="7:7" x14ac:dyDescent="0.25">
      <c r="G4934"/>
    </row>
    <row r="4935" spans="7:7" x14ac:dyDescent="0.25">
      <c r="G4935"/>
    </row>
    <row r="4936" spans="7:7" x14ac:dyDescent="0.25">
      <c r="G4936"/>
    </row>
    <row r="4937" spans="7:7" x14ac:dyDescent="0.25">
      <c r="G4937"/>
    </row>
    <row r="4938" spans="7:7" x14ac:dyDescent="0.25">
      <c r="G4938"/>
    </row>
    <row r="4939" spans="7:7" x14ac:dyDescent="0.25">
      <c r="G4939"/>
    </row>
    <row r="4940" spans="7:7" x14ac:dyDescent="0.25">
      <c r="G4940"/>
    </row>
    <row r="4941" spans="7:7" x14ac:dyDescent="0.25">
      <c r="G4941"/>
    </row>
    <row r="4942" spans="7:7" x14ac:dyDescent="0.25">
      <c r="G4942"/>
    </row>
    <row r="4943" spans="7:7" x14ac:dyDescent="0.25">
      <c r="G4943"/>
    </row>
    <row r="4944" spans="7:7" x14ac:dyDescent="0.25">
      <c r="G4944"/>
    </row>
    <row r="4945" spans="7:7" x14ac:dyDescent="0.25">
      <c r="G4945"/>
    </row>
    <row r="4946" spans="7:7" x14ac:dyDescent="0.25">
      <c r="G4946"/>
    </row>
    <row r="4947" spans="7:7" x14ac:dyDescent="0.25">
      <c r="G4947"/>
    </row>
    <row r="4948" spans="7:7" x14ac:dyDescent="0.25">
      <c r="G4948"/>
    </row>
    <row r="4949" spans="7:7" x14ac:dyDescent="0.25">
      <c r="G4949"/>
    </row>
    <row r="4950" spans="7:7" x14ac:dyDescent="0.25">
      <c r="G4950"/>
    </row>
    <row r="4951" spans="7:7" x14ac:dyDescent="0.25">
      <c r="G4951"/>
    </row>
    <row r="4952" spans="7:7" x14ac:dyDescent="0.25">
      <c r="G4952"/>
    </row>
    <row r="4953" spans="7:7" x14ac:dyDescent="0.25">
      <c r="G4953"/>
    </row>
    <row r="4954" spans="7:7" x14ac:dyDescent="0.25">
      <c r="G4954"/>
    </row>
    <row r="4955" spans="7:7" x14ac:dyDescent="0.25">
      <c r="G4955"/>
    </row>
    <row r="4956" spans="7:7" x14ac:dyDescent="0.25">
      <c r="G4956"/>
    </row>
    <row r="4957" spans="7:7" x14ac:dyDescent="0.25">
      <c r="G4957"/>
    </row>
    <row r="4958" spans="7:7" x14ac:dyDescent="0.25">
      <c r="G4958"/>
    </row>
    <row r="4959" spans="7:7" x14ac:dyDescent="0.25">
      <c r="G4959"/>
    </row>
    <row r="4960" spans="7:7" x14ac:dyDescent="0.25">
      <c r="G4960"/>
    </row>
    <row r="4961" spans="7:7" x14ac:dyDescent="0.25">
      <c r="G4961"/>
    </row>
    <row r="4962" spans="7:7" x14ac:dyDescent="0.25">
      <c r="G4962"/>
    </row>
    <row r="4963" spans="7:7" x14ac:dyDescent="0.25">
      <c r="G4963"/>
    </row>
    <row r="4964" spans="7:7" x14ac:dyDescent="0.25">
      <c r="G4964"/>
    </row>
    <row r="4965" spans="7:7" x14ac:dyDescent="0.25">
      <c r="G4965"/>
    </row>
    <row r="4966" spans="7:7" x14ac:dyDescent="0.25">
      <c r="G4966"/>
    </row>
    <row r="4967" spans="7:7" x14ac:dyDescent="0.25">
      <c r="G4967"/>
    </row>
    <row r="4968" spans="7:7" x14ac:dyDescent="0.25">
      <c r="G4968"/>
    </row>
    <row r="4969" spans="7:7" x14ac:dyDescent="0.25">
      <c r="G4969"/>
    </row>
    <row r="4970" spans="7:7" x14ac:dyDescent="0.25">
      <c r="G4970"/>
    </row>
    <row r="4971" spans="7:7" x14ac:dyDescent="0.25">
      <c r="G4971"/>
    </row>
    <row r="4972" spans="7:7" x14ac:dyDescent="0.25">
      <c r="G4972"/>
    </row>
    <row r="4973" spans="7:7" x14ac:dyDescent="0.25">
      <c r="G4973"/>
    </row>
    <row r="4974" spans="7:7" x14ac:dyDescent="0.25">
      <c r="G4974"/>
    </row>
    <row r="4975" spans="7:7" x14ac:dyDescent="0.25">
      <c r="G4975"/>
    </row>
    <row r="4976" spans="7:7" x14ac:dyDescent="0.25">
      <c r="G4976"/>
    </row>
    <row r="4977" spans="7:7" x14ac:dyDescent="0.25">
      <c r="G4977"/>
    </row>
    <row r="4978" spans="7:7" x14ac:dyDescent="0.25">
      <c r="G4978"/>
    </row>
    <row r="4979" spans="7:7" x14ac:dyDescent="0.25">
      <c r="G4979"/>
    </row>
    <row r="4980" spans="7:7" x14ac:dyDescent="0.25">
      <c r="G4980"/>
    </row>
    <row r="4981" spans="7:7" x14ac:dyDescent="0.25">
      <c r="G4981"/>
    </row>
    <row r="4982" spans="7:7" x14ac:dyDescent="0.25">
      <c r="G4982"/>
    </row>
    <row r="4983" spans="7:7" x14ac:dyDescent="0.25">
      <c r="G4983"/>
    </row>
    <row r="4984" spans="7:7" x14ac:dyDescent="0.25">
      <c r="G4984"/>
    </row>
    <row r="4985" spans="7:7" x14ac:dyDescent="0.25">
      <c r="G4985"/>
    </row>
    <row r="4986" spans="7:7" x14ac:dyDescent="0.25">
      <c r="G4986"/>
    </row>
    <row r="4987" spans="7:7" x14ac:dyDescent="0.25">
      <c r="G4987"/>
    </row>
    <row r="4988" spans="7:7" x14ac:dyDescent="0.25">
      <c r="G4988"/>
    </row>
    <row r="4989" spans="7:7" x14ac:dyDescent="0.25">
      <c r="G4989"/>
    </row>
    <row r="4990" spans="7:7" x14ac:dyDescent="0.25">
      <c r="G4990"/>
    </row>
    <row r="4991" spans="7:7" x14ac:dyDescent="0.25">
      <c r="G4991"/>
    </row>
    <row r="4992" spans="7:7" x14ac:dyDescent="0.25">
      <c r="G4992"/>
    </row>
    <row r="4993" spans="7:7" x14ac:dyDescent="0.25">
      <c r="G4993"/>
    </row>
    <row r="4994" spans="7:7" x14ac:dyDescent="0.25">
      <c r="G4994"/>
    </row>
    <row r="4995" spans="7:7" x14ac:dyDescent="0.25">
      <c r="G4995"/>
    </row>
    <row r="4996" spans="7:7" x14ac:dyDescent="0.25">
      <c r="G4996"/>
    </row>
    <row r="4997" spans="7:7" x14ac:dyDescent="0.25">
      <c r="G4997"/>
    </row>
    <row r="4998" spans="7:7" x14ac:dyDescent="0.25">
      <c r="G4998"/>
    </row>
    <row r="4999" spans="7:7" x14ac:dyDescent="0.25">
      <c r="G4999"/>
    </row>
    <row r="5000" spans="7:7" x14ac:dyDescent="0.25">
      <c r="G5000"/>
    </row>
    <row r="5001" spans="7:7" x14ac:dyDescent="0.25">
      <c r="G5001"/>
    </row>
    <row r="5002" spans="7:7" x14ac:dyDescent="0.25">
      <c r="G5002"/>
    </row>
    <row r="5003" spans="7:7" x14ac:dyDescent="0.25">
      <c r="G5003"/>
    </row>
    <row r="5004" spans="7:7" x14ac:dyDescent="0.25">
      <c r="G5004"/>
    </row>
    <row r="5005" spans="7:7" x14ac:dyDescent="0.25">
      <c r="G5005"/>
    </row>
    <row r="5006" spans="7:7" x14ac:dyDescent="0.25">
      <c r="G5006"/>
    </row>
    <row r="5007" spans="7:7" x14ac:dyDescent="0.25">
      <c r="G5007"/>
    </row>
    <row r="5008" spans="7:7" x14ac:dyDescent="0.25">
      <c r="G5008"/>
    </row>
    <row r="5009" spans="7:7" x14ac:dyDescent="0.25">
      <c r="G5009"/>
    </row>
    <row r="5010" spans="7:7" x14ac:dyDescent="0.25">
      <c r="G5010"/>
    </row>
    <row r="5011" spans="7:7" x14ac:dyDescent="0.25">
      <c r="G5011"/>
    </row>
    <row r="5012" spans="7:7" x14ac:dyDescent="0.25">
      <c r="G5012"/>
    </row>
    <row r="5013" spans="7:7" x14ac:dyDescent="0.25">
      <c r="G5013"/>
    </row>
    <row r="5014" spans="7:7" x14ac:dyDescent="0.25">
      <c r="G5014"/>
    </row>
    <row r="5015" spans="7:7" x14ac:dyDescent="0.25">
      <c r="G5015"/>
    </row>
    <row r="5016" spans="7:7" x14ac:dyDescent="0.25">
      <c r="G5016"/>
    </row>
    <row r="5017" spans="7:7" x14ac:dyDescent="0.25">
      <c r="G5017"/>
    </row>
    <row r="5018" spans="7:7" x14ac:dyDescent="0.25">
      <c r="G5018"/>
    </row>
    <row r="5019" spans="7:7" x14ac:dyDescent="0.25">
      <c r="G5019"/>
    </row>
    <row r="5020" spans="7:7" x14ac:dyDescent="0.25">
      <c r="G5020"/>
    </row>
    <row r="5021" spans="7:7" x14ac:dyDescent="0.25">
      <c r="G5021"/>
    </row>
    <row r="5022" spans="7:7" x14ac:dyDescent="0.25">
      <c r="G5022"/>
    </row>
    <row r="5023" spans="7:7" x14ac:dyDescent="0.25">
      <c r="G5023"/>
    </row>
    <row r="5024" spans="7:7" x14ac:dyDescent="0.25">
      <c r="G5024"/>
    </row>
    <row r="5025" spans="7:7" x14ac:dyDescent="0.25">
      <c r="G5025"/>
    </row>
    <row r="5026" spans="7:7" x14ac:dyDescent="0.25">
      <c r="G5026"/>
    </row>
    <row r="5027" spans="7:7" x14ac:dyDescent="0.25">
      <c r="G5027"/>
    </row>
    <row r="5028" spans="7:7" x14ac:dyDescent="0.25">
      <c r="G5028"/>
    </row>
    <row r="5029" spans="7:7" x14ac:dyDescent="0.25">
      <c r="G5029"/>
    </row>
    <row r="5030" spans="7:7" x14ac:dyDescent="0.25">
      <c r="G5030"/>
    </row>
    <row r="5031" spans="7:7" x14ac:dyDescent="0.25">
      <c r="G5031"/>
    </row>
    <row r="5032" spans="7:7" x14ac:dyDescent="0.25">
      <c r="G5032"/>
    </row>
    <row r="5033" spans="7:7" x14ac:dyDescent="0.25">
      <c r="G5033"/>
    </row>
    <row r="5034" spans="7:7" x14ac:dyDescent="0.25">
      <c r="G5034"/>
    </row>
    <row r="5035" spans="7:7" x14ac:dyDescent="0.25">
      <c r="G5035"/>
    </row>
    <row r="5036" spans="7:7" x14ac:dyDescent="0.25">
      <c r="G5036"/>
    </row>
    <row r="5037" spans="7:7" x14ac:dyDescent="0.25">
      <c r="G5037"/>
    </row>
    <row r="5038" spans="7:7" x14ac:dyDescent="0.25">
      <c r="G5038"/>
    </row>
    <row r="5039" spans="7:7" x14ac:dyDescent="0.25">
      <c r="G5039"/>
    </row>
    <row r="5040" spans="7:7" x14ac:dyDescent="0.25">
      <c r="G5040"/>
    </row>
    <row r="5041" spans="7:7" x14ac:dyDescent="0.25">
      <c r="G5041"/>
    </row>
    <row r="5042" spans="7:7" x14ac:dyDescent="0.25">
      <c r="G5042"/>
    </row>
    <row r="5043" spans="7:7" x14ac:dyDescent="0.25">
      <c r="G5043"/>
    </row>
    <row r="5044" spans="7:7" x14ac:dyDescent="0.25">
      <c r="G5044"/>
    </row>
    <row r="5045" spans="7:7" x14ac:dyDescent="0.25">
      <c r="G5045"/>
    </row>
    <row r="5046" spans="7:7" x14ac:dyDescent="0.25">
      <c r="G5046"/>
    </row>
    <row r="5047" spans="7:7" x14ac:dyDescent="0.25">
      <c r="G5047"/>
    </row>
    <row r="5048" spans="7:7" x14ac:dyDescent="0.25">
      <c r="G5048"/>
    </row>
    <row r="5049" spans="7:7" x14ac:dyDescent="0.25">
      <c r="G5049"/>
    </row>
    <row r="5050" spans="7:7" x14ac:dyDescent="0.25">
      <c r="G5050"/>
    </row>
    <row r="5051" spans="7:7" x14ac:dyDescent="0.25">
      <c r="G5051"/>
    </row>
    <row r="5052" spans="7:7" x14ac:dyDescent="0.25">
      <c r="G5052"/>
    </row>
    <row r="5053" spans="7:7" x14ac:dyDescent="0.25">
      <c r="G5053"/>
    </row>
    <row r="5054" spans="7:7" x14ac:dyDescent="0.25">
      <c r="G5054"/>
    </row>
    <row r="5055" spans="7:7" x14ac:dyDescent="0.25">
      <c r="G5055"/>
    </row>
    <row r="5056" spans="7:7" x14ac:dyDescent="0.25">
      <c r="G5056"/>
    </row>
    <row r="5057" spans="7:7" x14ac:dyDescent="0.25">
      <c r="G5057"/>
    </row>
    <row r="5058" spans="7:7" x14ac:dyDescent="0.25">
      <c r="G5058"/>
    </row>
    <row r="5059" spans="7:7" x14ac:dyDescent="0.25">
      <c r="G5059"/>
    </row>
    <row r="5060" spans="7:7" x14ac:dyDescent="0.25">
      <c r="G5060"/>
    </row>
    <row r="5061" spans="7:7" x14ac:dyDescent="0.25">
      <c r="G5061"/>
    </row>
    <row r="5062" spans="7:7" x14ac:dyDescent="0.25">
      <c r="G5062"/>
    </row>
    <row r="5063" spans="7:7" x14ac:dyDescent="0.25">
      <c r="G5063"/>
    </row>
    <row r="5064" spans="7:7" x14ac:dyDescent="0.25">
      <c r="G5064"/>
    </row>
    <row r="5065" spans="7:7" x14ac:dyDescent="0.25">
      <c r="G5065"/>
    </row>
    <row r="5066" spans="7:7" x14ac:dyDescent="0.25">
      <c r="G5066"/>
    </row>
    <row r="5067" spans="7:7" x14ac:dyDescent="0.25">
      <c r="G5067"/>
    </row>
    <row r="5068" spans="7:7" x14ac:dyDescent="0.25">
      <c r="G5068"/>
    </row>
    <row r="5069" spans="7:7" x14ac:dyDescent="0.25">
      <c r="G5069"/>
    </row>
    <row r="5070" spans="7:7" x14ac:dyDescent="0.25">
      <c r="G5070"/>
    </row>
    <row r="5071" spans="7:7" x14ac:dyDescent="0.25">
      <c r="G5071"/>
    </row>
    <row r="5072" spans="7:7" x14ac:dyDescent="0.25">
      <c r="G5072"/>
    </row>
    <row r="5073" spans="7:7" x14ac:dyDescent="0.25">
      <c r="G5073"/>
    </row>
    <row r="5074" spans="7:7" x14ac:dyDescent="0.25">
      <c r="G5074"/>
    </row>
    <row r="5075" spans="7:7" x14ac:dyDescent="0.25">
      <c r="G5075"/>
    </row>
    <row r="5076" spans="7:7" x14ac:dyDescent="0.25">
      <c r="G5076"/>
    </row>
    <row r="5077" spans="7:7" x14ac:dyDescent="0.25">
      <c r="G5077"/>
    </row>
    <row r="5078" spans="7:7" x14ac:dyDescent="0.25">
      <c r="G5078"/>
    </row>
    <row r="5079" spans="7:7" x14ac:dyDescent="0.25">
      <c r="G5079"/>
    </row>
    <row r="5080" spans="7:7" x14ac:dyDescent="0.25">
      <c r="G5080"/>
    </row>
    <row r="5081" spans="7:7" x14ac:dyDescent="0.25">
      <c r="G5081"/>
    </row>
    <row r="5082" spans="7:7" x14ac:dyDescent="0.25">
      <c r="G5082"/>
    </row>
    <row r="5083" spans="7:7" x14ac:dyDescent="0.25">
      <c r="G5083"/>
    </row>
    <row r="5084" spans="7:7" x14ac:dyDescent="0.25">
      <c r="G5084"/>
    </row>
    <row r="5085" spans="7:7" x14ac:dyDescent="0.25">
      <c r="G5085"/>
    </row>
    <row r="5086" spans="7:7" x14ac:dyDescent="0.25">
      <c r="G5086"/>
    </row>
    <row r="5087" spans="7:7" x14ac:dyDescent="0.25">
      <c r="G5087"/>
    </row>
    <row r="5088" spans="7:7" x14ac:dyDescent="0.25">
      <c r="G5088"/>
    </row>
    <row r="5089" spans="7:7" x14ac:dyDescent="0.25">
      <c r="G5089"/>
    </row>
    <row r="5090" spans="7:7" x14ac:dyDescent="0.25">
      <c r="G5090"/>
    </row>
    <row r="5091" spans="7:7" x14ac:dyDescent="0.25">
      <c r="G5091"/>
    </row>
    <row r="5092" spans="7:7" x14ac:dyDescent="0.25">
      <c r="G5092"/>
    </row>
    <row r="5093" spans="7:7" x14ac:dyDescent="0.25">
      <c r="G5093"/>
    </row>
    <row r="5094" spans="7:7" x14ac:dyDescent="0.25">
      <c r="G5094"/>
    </row>
    <row r="5095" spans="7:7" x14ac:dyDescent="0.25">
      <c r="G5095"/>
    </row>
    <row r="5096" spans="7:7" x14ac:dyDescent="0.25">
      <c r="G5096"/>
    </row>
    <row r="5097" spans="7:7" x14ac:dyDescent="0.25">
      <c r="G5097"/>
    </row>
    <row r="5098" spans="7:7" x14ac:dyDescent="0.25">
      <c r="G5098"/>
    </row>
    <row r="5099" spans="7:7" x14ac:dyDescent="0.25">
      <c r="G5099"/>
    </row>
    <row r="5100" spans="7:7" x14ac:dyDescent="0.25">
      <c r="G5100"/>
    </row>
    <row r="5101" spans="7:7" x14ac:dyDescent="0.25">
      <c r="G5101"/>
    </row>
    <row r="5102" spans="7:7" x14ac:dyDescent="0.25">
      <c r="G5102"/>
    </row>
    <row r="5103" spans="7:7" x14ac:dyDescent="0.25">
      <c r="G5103"/>
    </row>
    <row r="5104" spans="7:7" x14ac:dyDescent="0.25">
      <c r="G5104"/>
    </row>
    <row r="5105" spans="7:7" x14ac:dyDescent="0.25">
      <c r="G5105"/>
    </row>
    <row r="5106" spans="7:7" x14ac:dyDescent="0.25">
      <c r="G5106"/>
    </row>
    <row r="5107" spans="7:7" x14ac:dyDescent="0.25">
      <c r="G5107"/>
    </row>
    <row r="5108" spans="7:7" x14ac:dyDescent="0.25">
      <c r="G5108"/>
    </row>
    <row r="5109" spans="7:7" x14ac:dyDescent="0.25">
      <c r="G5109"/>
    </row>
    <row r="5110" spans="7:7" x14ac:dyDescent="0.25">
      <c r="G5110"/>
    </row>
    <row r="5111" spans="7:7" x14ac:dyDescent="0.25">
      <c r="G5111"/>
    </row>
    <row r="5112" spans="7:7" x14ac:dyDescent="0.25">
      <c r="G5112"/>
    </row>
    <row r="5113" spans="7:7" x14ac:dyDescent="0.25">
      <c r="G5113"/>
    </row>
    <row r="5114" spans="7:7" x14ac:dyDescent="0.25">
      <c r="G5114"/>
    </row>
    <row r="5115" spans="7:7" x14ac:dyDescent="0.25">
      <c r="G5115"/>
    </row>
    <row r="5116" spans="7:7" x14ac:dyDescent="0.25">
      <c r="G5116"/>
    </row>
    <row r="5117" spans="7:7" x14ac:dyDescent="0.25">
      <c r="G5117"/>
    </row>
    <row r="5118" spans="7:7" x14ac:dyDescent="0.25">
      <c r="G5118"/>
    </row>
    <row r="5119" spans="7:7" x14ac:dyDescent="0.25">
      <c r="G5119"/>
    </row>
    <row r="5120" spans="7:7" x14ac:dyDescent="0.25">
      <c r="G5120"/>
    </row>
    <row r="5121" spans="7:7" x14ac:dyDescent="0.25">
      <c r="G5121"/>
    </row>
    <row r="5122" spans="7:7" x14ac:dyDescent="0.25">
      <c r="G5122"/>
    </row>
    <row r="5123" spans="7:7" x14ac:dyDescent="0.25">
      <c r="G5123"/>
    </row>
    <row r="5124" spans="7:7" x14ac:dyDescent="0.25">
      <c r="G5124"/>
    </row>
    <row r="5125" spans="7:7" x14ac:dyDescent="0.25">
      <c r="G5125"/>
    </row>
    <row r="5126" spans="7:7" x14ac:dyDescent="0.25">
      <c r="G5126"/>
    </row>
    <row r="5127" spans="7:7" x14ac:dyDescent="0.25">
      <c r="G5127"/>
    </row>
    <row r="5128" spans="7:7" x14ac:dyDescent="0.25">
      <c r="G5128"/>
    </row>
    <row r="5129" spans="7:7" x14ac:dyDescent="0.25">
      <c r="G5129"/>
    </row>
    <row r="5130" spans="7:7" x14ac:dyDescent="0.25">
      <c r="G5130"/>
    </row>
    <row r="5131" spans="7:7" x14ac:dyDescent="0.25">
      <c r="G5131"/>
    </row>
    <row r="5132" spans="7:7" x14ac:dyDescent="0.25">
      <c r="G5132"/>
    </row>
    <row r="5133" spans="7:7" x14ac:dyDescent="0.25">
      <c r="G5133"/>
    </row>
    <row r="5134" spans="7:7" x14ac:dyDescent="0.25">
      <c r="G5134"/>
    </row>
    <row r="5135" spans="7:7" x14ac:dyDescent="0.25">
      <c r="G5135"/>
    </row>
    <row r="5136" spans="7:7" x14ac:dyDescent="0.25">
      <c r="G5136"/>
    </row>
    <row r="5137" spans="7:7" x14ac:dyDescent="0.25">
      <c r="G5137"/>
    </row>
    <row r="5138" spans="7:7" x14ac:dyDescent="0.25">
      <c r="G5138"/>
    </row>
    <row r="5139" spans="7:7" x14ac:dyDescent="0.25">
      <c r="G5139"/>
    </row>
    <row r="5140" spans="7:7" x14ac:dyDescent="0.25">
      <c r="G5140"/>
    </row>
    <row r="5141" spans="7:7" x14ac:dyDescent="0.25">
      <c r="G5141"/>
    </row>
    <row r="5142" spans="7:7" x14ac:dyDescent="0.25">
      <c r="G5142"/>
    </row>
    <row r="5143" spans="7:7" x14ac:dyDescent="0.25">
      <c r="G5143"/>
    </row>
    <row r="5144" spans="7:7" x14ac:dyDescent="0.25">
      <c r="G5144"/>
    </row>
    <row r="5145" spans="7:7" x14ac:dyDescent="0.25">
      <c r="G5145"/>
    </row>
    <row r="5146" spans="7:7" x14ac:dyDescent="0.25">
      <c r="G5146"/>
    </row>
    <row r="5147" spans="7:7" x14ac:dyDescent="0.25">
      <c r="G5147"/>
    </row>
    <row r="5148" spans="7:7" x14ac:dyDescent="0.25">
      <c r="G5148"/>
    </row>
    <row r="5149" spans="7:7" x14ac:dyDescent="0.25">
      <c r="G5149"/>
    </row>
    <row r="5150" spans="7:7" x14ac:dyDescent="0.25">
      <c r="G5150"/>
    </row>
    <row r="5151" spans="7:7" x14ac:dyDescent="0.25">
      <c r="G5151"/>
    </row>
    <row r="5152" spans="7:7" x14ac:dyDescent="0.25">
      <c r="G5152"/>
    </row>
    <row r="5153" spans="7:7" x14ac:dyDescent="0.25">
      <c r="G5153"/>
    </row>
    <row r="5154" spans="7:7" x14ac:dyDescent="0.25">
      <c r="G5154"/>
    </row>
    <row r="5155" spans="7:7" x14ac:dyDescent="0.25">
      <c r="G5155"/>
    </row>
    <row r="5156" spans="7:7" x14ac:dyDescent="0.25">
      <c r="G5156"/>
    </row>
    <row r="5157" spans="7:7" x14ac:dyDescent="0.25">
      <c r="G5157"/>
    </row>
    <row r="5158" spans="7:7" x14ac:dyDescent="0.25">
      <c r="G5158"/>
    </row>
    <row r="5159" spans="7:7" x14ac:dyDescent="0.25">
      <c r="G5159"/>
    </row>
    <row r="5160" spans="7:7" x14ac:dyDescent="0.25">
      <c r="G5160"/>
    </row>
    <row r="5161" spans="7:7" x14ac:dyDescent="0.25">
      <c r="G5161"/>
    </row>
    <row r="5162" spans="7:7" x14ac:dyDescent="0.25">
      <c r="G5162"/>
    </row>
    <row r="5163" spans="7:7" x14ac:dyDescent="0.25">
      <c r="G5163"/>
    </row>
    <row r="5164" spans="7:7" x14ac:dyDescent="0.25">
      <c r="G5164"/>
    </row>
    <row r="5165" spans="7:7" x14ac:dyDescent="0.25">
      <c r="G5165"/>
    </row>
    <row r="5166" spans="7:7" x14ac:dyDescent="0.25">
      <c r="G5166"/>
    </row>
    <row r="5167" spans="7:7" x14ac:dyDescent="0.25">
      <c r="G5167"/>
    </row>
    <row r="5168" spans="7:7" x14ac:dyDescent="0.25">
      <c r="G5168"/>
    </row>
    <row r="5169" spans="7:7" x14ac:dyDescent="0.25">
      <c r="G5169"/>
    </row>
    <row r="5170" spans="7:7" x14ac:dyDescent="0.25">
      <c r="G5170"/>
    </row>
    <row r="5171" spans="7:7" x14ac:dyDescent="0.25">
      <c r="G5171"/>
    </row>
    <row r="5172" spans="7:7" x14ac:dyDescent="0.25">
      <c r="G5172"/>
    </row>
    <row r="5173" spans="7:7" x14ac:dyDescent="0.25">
      <c r="G5173"/>
    </row>
    <row r="5174" spans="7:7" x14ac:dyDescent="0.25">
      <c r="G5174"/>
    </row>
    <row r="5175" spans="7:7" x14ac:dyDescent="0.25">
      <c r="G5175"/>
    </row>
    <row r="5176" spans="7:7" x14ac:dyDescent="0.25">
      <c r="G5176"/>
    </row>
    <row r="5177" spans="7:7" x14ac:dyDescent="0.25">
      <c r="G5177"/>
    </row>
    <row r="5178" spans="7:7" x14ac:dyDescent="0.25">
      <c r="G5178"/>
    </row>
    <row r="5179" spans="7:7" x14ac:dyDescent="0.25">
      <c r="G5179"/>
    </row>
    <row r="5180" spans="7:7" x14ac:dyDescent="0.25">
      <c r="G5180"/>
    </row>
    <row r="5181" spans="7:7" x14ac:dyDescent="0.25">
      <c r="G5181"/>
    </row>
    <row r="5182" spans="7:7" x14ac:dyDescent="0.25">
      <c r="G5182"/>
    </row>
    <row r="5183" spans="7:7" x14ac:dyDescent="0.25">
      <c r="G5183"/>
    </row>
    <row r="5184" spans="7:7" x14ac:dyDescent="0.25">
      <c r="G5184"/>
    </row>
    <row r="5185" spans="7:7" x14ac:dyDescent="0.25">
      <c r="G5185"/>
    </row>
    <row r="5186" spans="7:7" x14ac:dyDescent="0.25">
      <c r="G5186"/>
    </row>
    <row r="5187" spans="7:7" x14ac:dyDescent="0.25">
      <c r="G5187"/>
    </row>
    <row r="5188" spans="7:7" x14ac:dyDescent="0.25">
      <c r="G5188"/>
    </row>
    <row r="5189" spans="7:7" x14ac:dyDescent="0.25">
      <c r="G5189"/>
    </row>
    <row r="5190" spans="7:7" x14ac:dyDescent="0.25">
      <c r="G5190"/>
    </row>
    <row r="5191" spans="7:7" x14ac:dyDescent="0.25">
      <c r="G5191"/>
    </row>
    <row r="5192" spans="7:7" x14ac:dyDescent="0.25">
      <c r="G5192"/>
    </row>
    <row r="5193" spans="7:7" x14ac:dyDescent="0.25">
      <c r="G5193"/>
    </row>
    <row r="5194" spans="7:7" x14ac:dyDescent="0.25">
      <c r="G5194"/>
    </row>
    <row r="5195" spans="7:7" x14ac:dyDescent="0.25">
      <c r="G5195"/>
    </row>
    <row r="5196" spans="7:7" x14ac:dyDescent="0.25">
      <c r="G5196"/>
    </row>
    <row r="5197" spans="7:7" x14ac:dyDescent="0.25">
      <c r="G5197"/>
    </row>
    <row r="5198" spans="7:7" x14ac:dyDescent="0.25">
      <c r="G5198"/>
    </row>
    <row r="5199" spans="7:7" x14ac:dyDescent="0.25">
      <c r="G5199"/>
    </row>
    <row r="5200" spans="7:7" x14ac:dyDescent="0.25">
      <c r="G5200"/>
    </row>
    <row r="5201" spans="7:7" x14ac:dyDescent="0.25">
      <c r="G5201"/>
    </row>
    <row r="5202" spans="7:7" x14ac:dyDescent="0.25">
      <c r="G5202"/>
    </row>
    <row r="5203" spans="7:7" x14ac:dyDescent="0.25">
      <c r="G5203"/>
    </row>
    <row r="5204" spans="7:7" x14ac:dyDescent="0.25">
      <c r="G5204"/>
    </row>
    <row r="5205" spans="7:7" x14ac:dyDescent="0.25">
      <c r="G5205"/>
    </row>
    <row r="5206" spans="7:7" x14ac:dyDescent="0.25">
      <c r="G5206"/>
    </row>
    <row r="5207" spans="7:7" x14ac:dyDescent="0.25">
      <c r="G5207"/>
    </row>
    <row r="5208" spans="7:7" x14ac:dyDescent="0.25">
      <c r="G5208"/>
    </row>
    <row r="5209" spans="7:7" x14ac:dyDescent="0.25">
      <c r="G5209"/>
    </row>
    <row r="5210" spans="7:7" x14ac:dyDescent="0.25">
      <c r="G5210"/>
    </row>
    <row r="5211" spans="7:7" x14ac:dyDescent="0.25">
      <c r="G5211"/>
    </row>
    <row r="5212" spans="7:7" x14ac:dyDescent="0.25">
      <c r="G5212"/>
    </row>
    <row r="5213" spans="7:7" x14ac:dyDescent="0.25">
      <c r="G5213"/>
    </row>
    <row r="5214" spans="7:7" x14ac:dyDescent="0.25">
      <c r="G5214"/>
    </row>
    <row r="5215" spans="7:7" x14ac:dyDescent="0.25">
      <c r="G5215"/>
    </row>
    <row r="5216" spans="7:7" x14ac:dyDescent="0.25">
      <c r="G5216"/>
    </row>
    <row r="5217" spans="7:7" x14ac:dyDescent="0.25">
      <c r="G5217"/>
    </row>
    <row r="5218" spans="7:7" x14ac:dyDescent="0.25">
      <c r="G5218"/>
    </row>
    <row r="5219" spans="7:7" x14ac:dyDescent="0.25">
      <c r="G5219"/>
    </row>
    <row r="5220" spans="7:7" x14ac:dyDescent="0.25">
      <c r="G5220"/>
    </row>
    <row r="5221" spans="7:7" x14ac:dyDescent="0.25">
      <c r="G5221"/>
    </row>
    <row r="5222" spans="7:7" x14ac:dyDescent="0.25">
      <c r="G5222"/>
    </row>
    <row r="5223" spans="7:7" x14ac:dyDescent="0.25">
      <c r="G5223"/>
    </row>
    <row r="5224" spans="7:7" x14ac:dyDescent="0.25">
      <c r="G5224"/>
    </row>
    <row r="5225" spans="7:7" x14ac:dyDescent="0.25">
      <c r="G5225"/>
    </row>
    <row r="5226" spans="7:7" x14ac:dyDescent="0.25">
      <c r="G5226"/>
    </row>
    <row r="5227" spans="7:7" x14ac:dyDescent="0.25">
      <c r="G5227"/>
    </row>
    <row r="5228" spans="7:7" x14ac:dyDescent="0.25">
      <c r="G5228"/>
    </row>
    <row r="5229" spans="7:7" x14ac:dyDescent="0.25">
      <c r="G5229"/>
    </row>
    <row r="5230" spans="7:7" x14ac:dyDescent="0.25">
      <c r="G5230"/>
    </row>
    <row r="5231" spans="7:7" x14ac:dyDescent="0.25">
      <c r="G5231"/>
    </row>
    <row r="5232" spans="7:7" x14ac:dyDescent="0.25">
      <c r="G5232"/>
    </row>
    <row r="5233" spans="7:7" x14ac:dyDescent="0.25">
      <c r="G5233"/>
    </row>
    <row r="5234" spans="7:7" x14ac:dyDescent="0.25">
      <c r="G5234"/>
    </row>
    <row r="5235" spans="7:7" x14ac:dyDescent="0.25">
      <c r="G5235"/>
    </row>
    <row r="5236" spans="7:7" x14ac:dyDescent="0.25">
      <c r="G5236"/>
    </row>
    <row r="5237" spans="7:7" x14ac:dyDescent="0.25">
      <c r="G5237"/>
    </row>
    <row r="5238" spans="7:7" x14ac:dyDescent="0.25">
      <c r="G5238"/>
    </row>
    <row r="5239" spans="7:7" x14ac:dyDescent="0.25">
      <c r="G5239"/>
    </row>
    <row r="5240" spans="7:7" x14ac:dyDescent="0.25">
      <c r="G5240"/>
    </row>
    <row r="5241" spans="7:7" x14ac:dyDescent="0.25">
      <c r="G5241"/>
    </row>
    <row r="5242" spans="7:7" x14ac:dyDescent="0.25">
      <c r="G5242"/>
    </row>
    <row r="5243" spans="7:7" x14ac:dyDescent="0.25">
      <c r="G5243"/>
    </row>
    <row r="5244" spans="7:7" x14ac:dyDescent="0.25">
      <c r="G5244"/>
    </row>
    <row r="5245" spans="7:7" x14ac:dyDescent="0.25">
      <c r="G5245"/>
    </row>
    <row r="5246" spans="7:7" x14ac:dyDescent="0.25">
      <c r="G5246"/>
    </row>
    <row r="5247" spans="7:7" x14ac:dyDescent="0.25">
      <c r="G5247"/>
    </row>
    <row r="5248" spans="7:7" x14ac:dyDescent="0.25">
      <c r="G5248"/>
    </row>
    <row r="5249" spans="7:7" x14ac:dyDescent="0.25">
      <c r="G5249"/>
    </row>
    <row r="5250" spans="7:7" x14ac:dyDescent="0.25">
      <c r="G5250"/>
    </row>
    <row r="5251" spans="7:7" x14ac:dyDescent="0.25">
      <c r="G5251"/>
    </row>
    <row r="5252" spans="7:7" x14ac:dyDescent="0.25">
      <c r="G5252"/>
    </row>
    <row r="5253" spans="7:7" x14ac:dyDescent="0.25">
      <c r="G5253"/>
    </row>
    <row r="5254" spans="7:7" x14ac:dyDescent="0.25">
      <c r="G5254"/>
    </row>
    <row r="5255" spans="7:7" x14ac:dyDescent="0.25">
      <c r="G5255"/>
    </row>
    <row r="5256" spans="7:7" x14ac:dyDescent="0.25">
      <c r="G5256"/>
    </row>
    <row r="5257" spans="7:7" x14ac:dyDescent="0.25">
      <c r="G5257"/>
    </row>
    <row r="5258" spans="7:7" x14ac:dyDescent="0.25">
      <c r="G5258"/>
    </row>
    <row r="5259" spans="7:7" x14ac:dyDescent="0.25">
      <c r="G5259"/>
    </row>
    <row r="5260" spans="7:7" x14ac:dyDescent="0.25">
      <c r="G5260"/>
    </row>
    <row r="5261" spans="7:7" x14ac:dyDescent="0.25">
      <c r="G5261"/>
    </row>
    <row r="5262" spans="7:7" x14ac:dyDescent="0.25">
      <c r="G5262"/>
    </row>
    <row r="5263" spans="7:7" x14ac:dyDescent="0.25">
      <c r="G5263"/>
    </row>
    <row r="5264" spans="7:7" x14ac:dyDescent="0.25">
      <c r="G5264"/>
    </row>
    <row r="5265" spans="7:7" x14ac:dyDescent="0.25">
      <c r="G5265"/>
    </row>
    <row r="5266" spans="7:7" x14ac:dyDescent="0.25">
      <c r="G5266"/>
    </row>
    <row r="5267" spans="7:7" x14ac:dyDescent="0.25">
      <c r="G5267"/>
    </row>
    <row r="5268" spans="7:7" x14ac:dyDescent="0.25">
      <c r="G5268"/>
    </row>
    <row r="5269" spans="7:7" x14ac:dyDescent="0.25">
      <c r="G5269"/>
    </row>
    <row r="5270" spans="7:7" x14ac:dyDescent="0.25">
      <c r="G5270"/>
    </row>
    <row r="5271" spans="7:7" x14ac:dyDescent="0.25">
      <c r="G5271"/>
    </row>
    <row r="5272" spans="7:7" x14ac:dyDescent="0.25">
      <c r="G5272"/>
    </row>
    <row r="5273" spans="7:7" x14ac:dyDescent="0.25">
      <c r="G5273"/>
    </row>
    <row r="5274" spans="7:7" x14ac:dyDescent="0.25">
      <c r="G5274"/>
    </row>
    <row r="5275" spans="7:7" x14ac:dyDescent="0.25">
      <c r="G5275"/>
    </row>
    <row r="5276" spans="7:7" x14ac:dyDescent="0.25">
      <c r="G5276"/>
    </row>
    <row r="5277" spans="7:7" x14ac:dyDescent="0.25">
      <c r="G5277"/>
    </row>
    <row r="5278" spans="7:7" x14ac:dyDescent="0.25">
      <c r="G5278"/>
    </row>
    <row r="5279" spans="7:7" x14ac:dyDescent="0.25">
      <c r="G5279"/>
    </row>
    <row r="5280" spans="7:7" x14ac:dyDescent="0.25">
      <c r="G5280"/>
    </row>
    <row r="5281" spans="7:7" x14ac:dyDescent="0.25">
      <c r="G5281"/>
    </row>
    <row r="5282" spans="7:7" x14ac:dyDescent="0.25">
      <c r="G5282"/>
    </row>
    <row r="5283" spans="7:7" x14ac:dyDescent="0.25">
      <c r="G5283"/>
    </row>
    <row r="5284" spans="7:7" x14ac:dyDescent="0.25">
      <c r="G5284"/>
    </row>
    <row r="5285" spans="7:7" x14ac:dyDescent="0.25">
      <c r="G5285"/>
    </row>
    <row r="5286" spans="7:7" x14ac:dyDescent="0.25">
      <c r="G5286"/>
    </row>
    <row r="5287" spans="7:7" x14ac:dyDescent="0.25">
      <c r="G5287"/>
    </row>
    <row r="5288" spans="7:7" x14ac:dyDescent="0.25">
      <c r="G5288"/>
    </row>
    <row r="5289" spans="7:7" x14ac:dyDescent="0.25">
      <c r="G5289"/>
    </row>
    <row r="5290" spans="7:7" x14ac:dyDescent="0.25">
      <c r="G5290"/>
    </row>
    <row r="5291" spans="7:7" x14ac:dyDescent="0.25">
      <c r="G5291"/>
    </row>
    <row r="5292" spans="7:7" x14ac:dyDescent="0.25">
      <c r="G5292"/>
    </row>
    <row r="5293" spans="7:7" x14ac:dyDescent="0.25">
      <c r="G5293"/>
    </row>
    <row r="5294" spans="7:7" x14ac:dyDescent="0.25">
      <c r="G5294"/>
    </row>
    <row r="5295" spans="7:7" x14ac:dyDescent="0.25">
      <c r="G5295"/>
    </row>
    <row r="5296" spans="7:7" x14ac:dyDescent="0.25">
      <c r="G5296"/>
    </row>
    <row r="5297" spans="7:7" x14ac:dyDescent="0.25">
      <c r="G5297"/>
    </row>
    <row r="5298" spans="7:7" x14ac:dyDescent="0.25">
      <c r="G5298"/>
    </row>
    <row r="5299" spans="7:7" x14ac:dyDescent="0.25">
      <c r="G5299"/>
    </row>
    <row r="5300" spans="7:7" x14ac:dyDescent="0.25">
      <c r="G5300"/>
    </row>
    <row r="5301" spans="7:7" x14ac:dyDescent="0.25">
      <c r="G5301"/>
    </row>
    <row r="5302" spans="7:7" x14ac:dyDescent="0.25">
      <c r="G5302"/>
    </row>
    <row r="5303" spans="7:7" x14ac:dyDescent="0.25">
      <c r="G5303"/>
    </row>
    <row r="5304" spans="7:7" x14ac:dyDescent="0.25">
      <c r="G5304"/>
    </row>
    <row r="5305" spans="7:7" x14ac:dyDescent="0.25">
      <c r="G5305"/>
    </row>
    <row r="5306" spans="7:7" x14ac:dyDescent="0.25">
      <c r="G5306"/>
    </row>
    <row r="5307" spans="7:7" x14ac:dyDescent="0.25">
      <c r="G5307"/>
    </row>
    <row r="5308" spans="7:7" x14ac:dyDescent="0.25">
      <c r="G5308"/>
    </row>
    <row r="5309" spans="7:7" x14ac:dyDescent="0.25">
      <c r="G5309"/>
    </row>
    <row r="5310" spans="7:7" x14ac:dyDescent="0.25">
      <c r="G5310"/>
    </row>
    <row r="5311" spans="7:7" x14ac:dyDescent="0.25">
      <c r="G5311"/>
    </row>
    <row r="5312" spans="7:7" x14ac:dyDescent="0.25">
      <c r="G5312"/>
    </row>
    <row r="5313" spans="7:7" x14ac:dyDescent="0.25">
      <c r="G5313"/>
    </row>
    <row r="5314" spans="7:7" x14ac:dyDescent="0.25">
      <c r="G5314"/>
    </row>
    <row r="5315" spans="7:7" x14ac:dyDescent="0.25">
      <c r="G5315"/>
    </row>
    <row r="5316" spans="7:7" x14ac:dyDescent="0.25">
      <c r="G5316"/>
    </row>
    <row r="5317" spans="7:7" x14ac:dyDescent="0.25">
      <c r="G5317"/>
    </row>
    <row r="5318" spans="7:7" x14ac:dyDescent="0.25">
      <c r="G5318"/>
    </row>
    <row r="5319" spans="7:7" x14ac:dyDescent="0.25">
      <c r="G5319"/>
    </row>
    <row r="5320" spans="7:7" x14ac:dyDescent="0.25">
      <c r="G5320"/>
    </row>
    <row r="5321" spans="7:7" x14ac:dyDescent="0.25">
      <c r="G5321"/>
    </row>
    <row r="5322" spans="7:7" x14ac:dyDescent="0.25">
      <c r="G5322"/>
    </row>
    <row r="5323" spans="7:7" x14ac:dyDescent="0.25">
      <c r="G5323"/>
    </row>
    <row r="5324" spans="7:7" x14ac:dyDescent="0.25">
      <c r="G5324"/>
    </row>
    <row r="5325" spans="7:7" x14ac:dyDescent="0.25">
      <c r="G5325"/>
    </row>
    <row r="5326" spans="7:7" x14ac:dyDescent="0.25">
      <c r="G5326"/>
    </row>
    <row r="5327" spans="7:7" x14ac:dyDescent="0.25">
      <c r="G5327"/>
    </row>
    <row r="5328" spans="7:7" x14ac:dyDescent="0.25">
      <c r="G5328"/>
    </row>
    <row r="5329" spans="7:7" x14ac:dyDescent="0.25">
      <c r="G5329"/>
    </row>
    <row r="5330" spans="7:7" x14ac:dyDescent="0.25">
      <c r="G5330"/>
    </row>
    <row r="5331" spans="7:7" x14ac:dyDescent="0.25">
      <c r="G5331"/>
    </row>
    <row r="5332" spans="7:7" x14ac:dyDescent="0.25">
      <c r="G5332"/>
    </row>
    <row r="5333" spans="7:7" x14ac:dyDescent="0.25">
      <c r="G5333"/>
    </row>
    <row r="5334" spans="7:7" x14ac:dyDescent="0.25">
      <c r="G5334"/>
    </row>
    <row r="5335" spans="7:7" x14ac:dyDescent="0.25">
      <c r="G5335"/>
    </row>
    <row r="5336" spans="7:7" x14ac:dyDescent="0.25">
      <c r="G5336"/>
    </row>
    <row r="5337" spans="7:7" x14ac:dyDescent="0.25">
      <c r="G5337"/>
    </row>
    <row r="5338" spans="7:7" x14ac:dyDescent="0.25">
      <c r="G5338"/>
    </row>
    <row r="5339" spans="7:7" x14ac:dyDescent="0.25">
      <c r="G5339"/>
    </row>
    <row r="5340" spans="7:7" x14ac:dyDescent="0.25">
      <c r="G5340"/>
    </row>
    <row r="5341" spans="7:7" x14ac:dyDescent="0.25">
      <c r="G5341"/>
    </row>
    <row r="5342" spans="7:7" x14ac:dyDescent="0.25">
      <c r="G5342"/>
    </row>
    <row r="5343" spans="7:7" x14ac:dyDescent="0.25">
      <c r="G5343"/>
    </row>
    <row r="5344" spans="7:7" x14ac:dyDescent="0.25">
      <c r="G5344"/>
    </row>
    <row r="5345" spans="7:7" x14ac:dyDescent="0.25">
      <c r="G5345"/>
    </row>
    <row r="5346" spans="7:7" x14ac:dyDescent="0.25">
      <c r="G5346"/>
    </row>
    <row r="5347" spans="7:7" x14ac:dyDescent="0.25">
      <c r="G5347"/>
    </row>
    <row r="5348" spans="7:7" x14ac:dyDescent="0.25">
      <c r="G5348"/>
    </row>
    <row r="5349" spans="7:7" x14ac:dyDescent="0.25">
      <c r="G5349"/>
    </row>
    <row r="5350" spans="7:7" x14ac:dyDescent="0.25">
      <c r="G5350"/>
    </row>
    <row r="5351" spans="7:7" x14ac:dyDescent="0.25">
      <c r="G5351"/>
    </row>
    <row r="5352" spans="7:7" x14ac:dyDescent="0.25">
      <c r="G5352"/>
    </row>
    <row r="5353" spans="7:7" x14ac:dyDescent="0.25">
      <c r="G5353"/>
    </row>
    <row r="5354" spans="7:7" x14ac:dyDescent="0.25">
      <c r="G5354"/>
    </row>
    <row r="5355" spans="7:7" x14ac:dyDescent="0.25">
      <c r="G5355"/>
    </row>
    <row r="5356" spans="7:7" x14ac:dyDescent="0.25">
      <c r="G5356"/>
    </row>
    <row r="5357" spans="7:7" x14ac:dyDescent="0.25">
      <c r="G5357"/>
    </row>
    <row r="5358" spans="7:7" x14ac:dyDescent="0.25">
      <c r="G5358"/>
    </row>
    <row r="5359" spans="7:7" x14ac:dyDescent="0.25">
      <c r="G5359"/>
    </row>
    <row r="5360" spans="7:7" x14ac:dyDescent="0.25">
      <c r="G5360"/>
    </row>
    <row r="5361" spans="7:7" x14ac:dyDescent="0.25">
      <c r="G5361"/>
    </row>
    <row r="5362" spans="7:7" x14ac:dyDescent="0.25">
      <c r="G5362"/>
    </row>
    <row r="5363" spans="7:7" x14ac:dyDescent="0.25">
      <c r="G5363"/>
    </row>
    <row r="5364" spans="7:7" x14ac:dyDescent="0.25">
      <c r="G5364"/>
    </row>
    <row r="5365" spans="7:7" x14ac:dyDescent="0.25">
      <c r="G5365"/>
    </row>
    <row r="5366" spans="7:7" x14ac:dyDescent="0.25">
      <c r="G5366"/>
    </row>
    <row r="5367" spans="7:7" x14ac:dyDescent="0.25">
      <c r="G5367"/>
    </row>
    <row r="5368" spans="7:7" x14ac:dyDescent="0.25">
      <c r="G5368"/>
    </row>
    <row r="5369" spans="7:7" x14ac:dyDescent="0.25">
      <c r="G5369"/>
    </row>
    <row r="5370" spans="7:7" x14ac:dyDescent="0.25">
      <c r="G5370"/>
    </row>
    <row r="5371" spans="7:7" x14ac:dyDescent="0.25">
      <c r="G5371"/>
    </row>
    <row r="5372" spans="7:7" x14ac:dyDescent="0.25">
      <c r="G5372"/>
    </row>
    <row r="5373" spans="7:7" x14ac:dyDescent="0.25">
      <c r="G5373"/>
    </row>
    <row r="5374" spans="7:7" x14ac:dyDescent="0.25">
      <c r="G5374"/>
    </row>
    <row r="5375" spans="7:7" x14ac:dyDescent="0.25">
      <c r="G5375"/>
    </row>
    <row r="5376" spans="7:7" x14ac:dyDescent="0.25">
      <c r="G5376"/>
    </row>
    <row r="5377" spans="7:7" x14ac:dyDescent="0.25">
      <c r="G5377"/>
    </row>
    <row r="5378" spans="7:7" x14ac:dyDescent="0.25">
      <c r="G5378"/>
    </row>
    <row r="5379" spans="7:7" x14ac:dyDescent="0.25">
      <c r="G5379"/>
    </row>
    <row r="5380" spans="7:7" x14ac:dyDescent="0.25">
      <c r="G5380"/>
    </row>
    <row r="5381" spans="7:7" x14ac:dyDescent="0.25">
      <c r="G5381"/>
    </row>
    <row r="5382" spans="7:7" x14ac:dyDescent="0.25">
      <c r="G5382"/>
    </row>
    <row r="5383" spans="7:7" x14ac:dyDescent="0.25">
      <c r="G5383"/>
    </row>
    <row r="5384" spans="7:7" x14ac:dyDescent="0.25">
      <c r="G5384"/>
    </row>
    <row r="5385" spans="7:7" x14ac:dyDescent="0.25">
      <c r="G5385"/>
    </row>
    <row r="5386" spans="7:7" x14ac:dyDescent="0.25">
      <c r="G5386"/>
    </row>
    <row r="5387" spans="7:7" x14ac:dyDescent="0.25">
      <c r="G5387"/>
    </row>
    <row r="5388" spans="7:7" x14ac:dyDescent="0.25">
      <c r="G5388"/>
    </row>
    <row r="5389" spans="7:7" x14ac:dyDescent="0.25">
      <c r="G5389"/>
    </row>
    <row r="5390" spans="7:7" x14ac:dyDescent="0.25">
      <c r="G5390"/>
    </row>
    <row r="5391" spans="7:7" x14ac:dyDescent="0.25">
      <c r="G5391"/>
    </row>
    <row r="5392" spans="7:7" x14ac:dyDescent="0.25">
      <c r="G5392"/>
    </row>
    <row r="5393" spans="7:7" x14ac:dyDescent="0.25">
      <c r="G5393"/>
    </row>
    <row r="5394" spans="7:7" x14ac:dyDescent="0.25">
      <c r="G5394"/>
    </row>
    <row r="5395" spans="7:7" x14ac:dyDescent="0.25">
      <c r="G5395"/>
    </row>
    <row r="5396" spans="7:7" x14ac:dyDescent="0.25">
      <c r="G5396"/>
    </row>
    <row r="5397" spans="7:7" x14ac:dyDescent="0.25">
      <c r="G5397"/>
    </row>
    <row r="5398" spans="7:7" x14ac:dyDescent="0.25">
      <c r="G5398"/>
    </row>
    <row r="5399" spans="7:7" x14ac:dyDescent="0.25">
      <c r="G5399"/>
    </row>
    <row r="5400" spans="7:7" x14ac:dyDescent="0.25">
      <c r="G5400"/>
    </row>
    <row r="5401" spans="7:7" x14ac:dyDescent="0.25">
      <c r="G5401"/>
    </row>
    <row r="5402" spans="7:7" x14ac:dyDescent="0.25">
      <c r="G5402"/>
    </row>
    <row r="5403" spans="7:7" x14ac:dyDescent="0.25">
      <c r="G5403"/>
    </row>
    <row r="5404" spans="7:7" x14ac:dyDescent="0.25">
      <c r="G5404"/>
    </row>
    <row r="5405" spans="7:7" x14ac:dyDescent="0.25">
      <c r="G5405"/>
    </row>
    <row r="5406" spans="7:7" x14ac:dyDescent="0.25">
      <c r="G5406"/>
    </row>
    <row r="5407" spans="7:7" x14ac:dyDescent="0.25">
      <c r="G5407"/>
    </row>
    <row r="5408" spans="7:7" x14ac:dyDescent="0.25">
      <c r="G5408"/>
    </row>
    <row r="5409" spans="7:7" x14ac:dyDescent="0.25">
      <c r="G5409"/>
    </row>
    <row r="5410" spans="7:7" x14ac:dyDescent="0.25">
      <c r="G5410"/>
    </row>
    <row r="5411" spans="7:7" x14ac:dyDescent="0.25">
      <c r="G5411"/>
    </row>
    <row r="5412" spans="7:7" x14ac:dyDescent="0.25">
      <c r="G5412"/>
    </row>
    <row r="5413" spans="7:7" x14ac:dyDescent="0.25">
      <c r="G5413"/>
    </row>
    <row r="5414" spans="7:7" x14ac:dyDescent="0.25">
      <c r="G5414"/>
    </row>
    <row r="5415" spans="7:7" x14ac:dyDescent="0.25">
      <c r="G5415"/>
    </row>
    <row r="5416" spans="7:7" x14ac:dyDescent="0.25">
      <c r="G5416"/>
    </row>
    <row r="5417" spans="7:7" x14ac:dyDescent="0.25">
      <c r="G5417"/>
    </row>
    <row r="5418" spans="7:7" x14ac:dyDescent="0.25">
      <c r="G5418"/>
    </row>
    <row r="5419" spans="7:7" x14ac:dyDescent="0.25">
      <c r="G5419"/>
    </row>
    <row r="5420" spans="7:7" x14ac:dyDescent="0.25">
      <c r="G5420"/>
    </row>
    <row r="5421" spans="7:7" x14ac:dyDescent="0.25">
      <c r="G5421"/>
    </row>
    <row r="5422" spans="7:7" x14ac:dyDescent="0.25">
      <c r="G5422"/>
    </row>
    <row r="5423" spans="7:7" x14ac:dyDescent="0.25">
      <c r="G5423"/>
    </row>
    <row r="5424" spans="7:7" x14ac:dyDescent="0.25">
      <c r="G5424"/>
    </row>
    <row r="5425" spans="7:7" x14ac:dyDescent="0.25">
      <c r="G5425"/>
    </row>
    <row r="5426" spans="7:7" x14ac:dyDescent="0.25">
      <c r="G5426"/>
    </row>
    <row r="5427" spans="7:7" x14ac:dyDescent="0.25">
      <c r="G5427"/>
    </row>
    <row r="5428" spans="7:7" x14ac:dyDescent="0.25">
      <c r="G5428"/>
    </row>
    <row r="5429" spans="7:7" x14ac:dyDescent="0.25">
      <c r="G5429"/>
    </row>
    <row r="5430" spans="7:7" x14ac:dyDescent="0.25">
      <c r="G5430"/>
    </row>
    <row r="5431" spans="7:7" x14ac:dyDescent="0.25">
      <c r="G5431"/>
    </row>
    <row r="5432" spans="7:7" x14ac:dyDescent="0.25">
      <c r="G5432"/>
    </row>
    <row r="5433" spans="7:7" x14ac:dyDescent="0.25">
      <c r="G5433"/>
    </row>
    <row r="5434" spans="7:7" x14ac:dyDescent="0.25">
      <c r="G5434"/>
    </row>
    <row r="5435" spans="7:7" x14ac:dyDescent="0.25">
      <c r="G5435"/>
    </row>
    <row r="5436" spans="7:7" x14ac:dyDescent="0.25">
      <c r="G5436"/>
    </row>
    <row r="5437" spans="7:7" x14ac:dyDescent="0.25">
      <c r="G5437"/>
    </row>
    <row r="5438" spans="7:7" x14ac:dyDescent="0.25">
      <c r="G5438"/>
    </row>
    <row r="5439" spans="7:7" x14ac:dyDescent="0.25">
      <c r="G5439"/>
    </row>
    <row r="5440" spans="7:7" x14ac:dyDescent="0.25">
      <c r="G5440"/>
    </row>
    <row r="5441" spans="7:7" x14ac:dyDescent="0.25">
      <c r="G5441"/>
    </row>
    <row r="5442" spans="7:7" x14ac:dyDescent="0.25">
      <c r="G5442"/>
    </row>
    <row r="5443" spans="7:7" x14ac:dyDescent="0.25">
      <c r="G5443"/>
    </row>
    <row r="5444" spans="7:7" x14ac:dyDescent="0.25">
      <c r="G5444"/>
    </row>
    <row r="5445" spans="7:7" x14ac:dyDescent="0.25">
      <c r="G5445"/>
    </row>
    <row r="5446" spans="7:7" x14ac:dyDescent="0.25">
      <c r="G5446"/>
    </row>
    <row r="5447" spans="7:7" x14ac:dyDescent="0.25">
      <c r="G5447"/>
    </row>
    <row r="5448" spans="7:7" x14ac:dyDescent="0.25">
      <c r="G5448"/>
    </row>
    <row r="5449" spans="7:7" x14ac:dyDescent="0.25">
      <c r="G5449"/>
    </row>
    <row r="5450" spans="7:7" x14ac:dyDescent="0.25">
      <c r="G5450"/>
    </row>
    <row r="5451" spans="7:7" x14ac:dyDescent="0.25">
      <c r="G5451"/>
    </row>
    <row r="5452" spans="7:7" x14ac:dyDescent="0.25">
      <c r="G5452"/>
    </row>
    <row r="5453" spans="7:7" x14ac:dyDescent="0.25">
      <c r="G5453"/>
    </row>
    <row r="5454" spans="7:7" x14ac:dyDescent="0.25">
      <c r="G5454"/>
    </row>
    <row r="5455" spans="7:7" x14ac:dyDescent="0.25">
      <c r="G5455"/>
    </row>
    <row r="5456" spans="7:7" x14ac:dyDescent="0.25">
      <c r="G5456"/>
    </row>
    <row r="5457" spans="7:7" x14ac:dyDescent="0.25">
      <c r="G5457"/>
    </row>
    <row r="5458" spans="7:7" x14ac:dyDescent="0.25">
      <c r="G5458"/>
    </row>
    <row r="5459" spans="7:7" x14ac:dyDescent="0.25">
      <c r="G5459"/>
    </row>
    <row r="5460" spans="7:7" x14ac:dyDescent="0.25">
      <c r="G5460"/>
    </row>
    <row r="5461" spans="7:7" x14ac:dyDescent="0.25">
      <c r="G5461"/>
    </row>
    <row r="5462" spans="7:7" x14ac:dyDescent="0.25">
      <c r="G5462"/>
    </row>
    <row r="5463" spans="7:7" x14ac:dyDescent="0.25">
      <c r="G5463"/>
    </row>
    <row r="5464" spans="7:7" x14ac:dyDescent="0.25">
      <c r="G5464"/>
    </row>
    <row r="5465" spans="7:7" x14ac:dyDescent="0.25">
      <c r="G5465"/>
    </row>
    <row r="5466" spans="7:7" x14ac:dyDescent="0.25">
      <c r="G5466"/>
    </row>
    <row r="5467" spans="7:7" x14ac:dyDescent="0.25">
      <c r="G5467"/>
    </row>
    <row r="5468" spans="7:7" x14ac:dyDescent="0.25">
      <c r="G5468"/>
    </row>
    <row r="5469" spans="7:7" x14ac:dyDescent="0.25">
      <c r="G5469"/>
    </row>
    <row r="5470" spans="7:7" x14ac:dyDescent="0.25">
      <c r="G5470"/>
    </row>
    <row r="5471" spans="7:7" x14ac:dyDescent="0.25">
      <c r="G5471"/>
    </row>
    <row r="5472" spans="7:7" x14ac:dyDescent="0.25">
      <c r="G5472"/>
    </row>
    <row r="5473" spans="7:7" x14ac:dyDescent="0.25">
      <c r="G5473"/>
    </row>
    <row r="5474" spans="7:7" x14ac:dyDescent="0.25">
      <c r="G5474"/>
    </row>
    <row r="5475" spans="7:7" x14ac:dyDescent="0.25">
      <c r="G5475"/>
    </row>
    <row r="5476" spans="7:7" x14ac:dyDescent="0.25">
      <c r="G5476"/>
    </row>
    <row r="5477" spans="7:7" x14ac:dyDescent="0.25">
      <c r="G5477"/>
    </row>
    <row r="5478" spans="7:7" x14ac:dyDescent="0.25">
      <c r="G5478"/>
    </row>
    <row r="5479" spans="7:7" x14ac:dyDescent="0.25">
      <c r="G5479"/>
    </row>
    <row r="5480" spans="7:7" x14ac:dyDescent="0.25">
      <c r="G5480"/>
    </row>
    <row r="5481" spans="7:7" x14ac:dyDescent="0.25">
      <c r="G5481"/>
    </row>
    <row r="5482" spans="7:7" x14ac:dyDescent="0.25">
      <c r="G5482"/>
    </row>
    <row r="5483" spans="7:7" x14ac:dyDescent="0.25">
      <c r="G5483"/>
    </row>
    <row r="5484" spans="7:7" x14ac:dyDescent="0.25">
      <c r="G5484"/>
    </row>
    <row r="5485" spans="7:7" x14ac:dyDescent="0.25">
      <c r="G5485"/>
    </row>
    <row r="5486" spans="7:7" x14ac:dyDescent="0.25">
      <c r="G5486"/>
    </row>
    <row r="5487" spans="7:7" x14ac:dyDescent="0.25">
      <c r="G5487"/>
    </row>
    <row r="5488" spans="7:7" x14ac:dyDescent="0.25">
      <c r="G5488"/>
    </row>
    <row r="5489" spans="7:7" x14ac:dyDescent="0.25">
      <c r="G5489"/>
    </row>
    <row r="5490" spans="7:7" x14ac:dyDescent="0.25">
      <c r="G5490"/>
    </row>
    <row r="5491" spans="7:7" x14ac:dyDescent="0.25">
      <c r="G5491"/>
    </row>
    <row r="5492" spans="7:7" x14ac:dyDescent="0.25">
      <c r="G5492"/>
    </row>
    <row r="5493" spans="7:7" x14ac:dyDescent="0.25">
      <c r="G5493"/>
    </row>
    <row r="5494" spans="7:7" x14ac:dyDescent="0.25">
      <c r="G5494"/>
    </row>
    <row r="5495" spans="7:7" x14ac:dyDescent="0.25">
      <c r="G5495"/>
    </row>
    <row r="5496" spans="7:7" x14ac:dyDescent="0.25">
      <c r="G5496"/>
    </row>
    <row r="5497" spans="7:7" x14ac:dyDescent="0.25">
      <c r="G5497"/>
    </row>
    <row r="5498" spans="7:7" x14ac:dyDescent="0.25">
      <c r="G5498"/>
    </row>
    <row r="5499" spans="7:7" x14ac:dyDescent="0.25">
      <c r="G5499"/>
    </row>
    <row r="5500" spans="7:7" x14ac:dyDescent="0.25">
      <c r="G5500"/>
    </row>
    <row r="5501" spans="7:7" x14ac:dyDescent="0.25">
      <c r="G5501"/>
    </row>
    <row r="5502" spans="7:7" x14ac:dyDescent="0.25">
      <c r="G5502"/>
    </row>
    <row r="5503" spans="7:7" x14ac:dyDescent="0.25">
      <c r="G5503"/>
    </row>
    <row r="5504" spans="7:7" x14ac:dyDescent="0.25">
      <c r="G5504"/>
    </row>
    <row r="5505" spans="7:7" x14ac:dyDescent="0.25">
      <c r="G5505"/>
    </row>
    <row r="5506" spans="7:7" x14ac:dyDescent="0.25">
      <c r="G5506"/>
    </row>
    <row r="5507" spans="7:7" x14ac:dyDescent="0.25">
      <c r="G5507"/>
    </row>
    <row r="5508" spans="7:7" x14ac:dyDescent="0.25">
      <c r="G5508"/>
    </row>
    <row r="5509" spans="7:7" x14ac:dyDescent="0.25">
      <c r="G5509"/>
    </row>
    <row r="5510" spans="7:7" x14ac:dyDescent="0.25">
      <c r="G5510"/>
    </row>
    <row r="5511" spans="7:7" x14ac:dyDescent="0.25">
      <c r="G5511"/>
    </row>
    <row r="5512" spans="7:7" x14ac:dyDescent="0.25">
      <c r="G5512"/>
    </row>
    <row r="5513" spans="7:7" x14ac:dyDescent="0.25">
      <c r="G5513"/>
    </row>
    <row r="5514" spans="7:7" x14ac:dyDescent="0.25">
      <c r="G5514"/>
    </row>
    <row r="5515" spans="7:7" x14ac:dyDescent="0.25">
      <c r="G5515"/>
    </row>
    <row r="5516" spans="7:7" x14ac:dyDescent="0.25">
      <c r="G5516"/>
    </row>
    <row r="5517" spans="7:7" x14ac:dyDescent="0.25">
      <c r="G5517"/>
    </row>
    <row r="5518" spans="7:7" x14ac:dyDescent="0.25">
      <c r="G5518"/>
    </row>
    <row r="5519" spans="7:7" x14ac:dyDescent="0.25">
      <c r="G5519"/>
    </row>
    <row r="5520" spans="7:7" x14ac:dyDescent="0.25">
      <c r="G5520"/>
    </row>
    <row r="5521" spans="7:7" x14ac:dyDescent="0.25">
      <c r="G5521"/>
    </row>
    <row r="5522" spans="7:7" x14ac:dyDescent="0.25">
      <c r="G5522"/>
    </row>
    <row r="5523" spans="7:7" x14ac:dyDescent="0.25">
      <c r="G5523"/>
    </row>
    <row r="5524" spans="7:7" x14ac:dyDescent="0.25">
      <c r="G5524"/>
    </row>
    <row r="5525" spans="7:7" x14ac:dyDescent="0.25">
      <c r="G5525"/>
    </row>
    <row r="5526" spans="7:7" x14ac:dyDescent="0.25">
      <c r="G5526"/>
    </row>
    <row r="5527" spans="7:7" x14ac:dyDescent="0.25">
      <c r="G5527"/>
    </row>
    <row r="5528" spans="7:7" x14ac:dyDescent="0.25">
      <c r="G5528"/>
    </row>
    <row r="5529" spans="7:7" x14ac:dyDescent="0.25">
      <c r="G5529"/>
    </row>
    <row r="5530" spans="7:7" x14ac:dyDescent="0.25">
      <c r="G5530"/>
    </row>
    <row r="5531" spans="7:7" x14ac:dyDescent="0.25">
      <c r="G5531"/>
    </row>
    <row r="5532" spans="7:7" x14ac:dyDescent="0.25">
      <c r="G5532"/>
    </row>
    <row r="5533" spans="7:7" x14ac:dyDescent="0.25">
      <c r="G5533"/>
    </row>
    <row r="5534" spans="7:7" x14ac:dyDescent="0.25">
      <c r="G5534"/>
    </row>
    <row r="5535" spans="7:7" x14ac:dyDescent="0.25">
      <c r="G5535"/>
    </row>
    <row r="5536" spans="7:7" x14ac:dyDescent="0.25">
      <c r="G5536"/>
    </row>
    <row r="5537" spans="7:7" x14ac:dyDescent="0.25">
      <c r="G5537"/>
    </row>
    <row r="5538" spans="7:7" x14ac:dyDescent="0.25">
      <c r="G5538"/>
    </row>
    <row r="5539" spans="7:7" x14ac:dyDescent="0.25">
      <c r="G5539"/>
    </row>
    <row r="5540" spans="7:7" x14ac:dyDescent="0.25">
      <c r="G5540"/>
    </row>
    <row r="5541" spans="7:7" x14ac:dyDescent="0.25">
      <c r="G5541"/>
    </row>
    <row r="5542" spans="7:7" x14ac:dyDescent="0.25">
      <c r="G5542"/>
    </row>
    <row r="5543" spans="7:7" x14ac:dyDescent="0.25">
      <c r="G5543"/>
    </row>
    <row r="5544" spans="7:7" x14ac:dyDescent="0.25">
      <c r="G5544"/>
    </row>
    <row r="5545" spans="7:7" x14ac:dyDescent="0.25">
      <c r="G5545"/>
    </row>
    <row r="5546" spans="7:7" x14ac:dyDescent="0.25">
      <c r="G5546"/>
    </row>
    <row r="5547" spans="7:7" x14ac:dyDescent="0.25">
      <c r="G5547"/>
    </row>
    <row r="5548" spans="7:7" x14ac:dyDescent="0.25">
      <c r="G5548"/>
    </row>
    <row r="5549" spans="7:7" x14ac:dyDescent="0.25">
      <c r="G5549"/>
    </row>
    <row r="5550" spans="7:7" x14ac:dyDescent="0.25">
      <c r="G5550"/>
    </row>
    <row r="5551" spans="7:7" x14ac:dyDescent="0.25">
      <c r="G5551"/>
    </row>
    <row r="5552" spans="7:7" x14ac:dyDescent="0.25">
      <c r="G5552"/>
    </row>
    <row r="5553" spans="7:7" x14ac:dyDescent="0.25">
      <c r="G5553"/>
    </row>
    <row r="5554" spans="7:7" x14ac:dyDescent="0.25">
      <c r="G5554"/>
    </row>
    <row r="5555" spans="7:7" x14ac:dyDescent="0.25">
      <c r="G5555"/>
    </row>
    <row r="5556" spans="7:7" x14ac:dyDescent="0.25">
      <c r="G5556"/>
    </row>
    <row r="5557" spans="7:7" x14ac:dyDescent="0.25">
      <c r="G5557"/>
    </row>
    <row r="5558" spans="7:7" x14ac:dyDescent="0.25">
      <c r="G5558"/>
    </row>
    <row r="5559" spans="7:7" x14ac:dyDescent="0.25">
      <c r="G5559"/>
    </row>
    <row r="5560" spans="7:7" x14ac:dyDescent="0.25">
      <c r="G5560"/>
    </row>
    <row r="5561" spans="7:7" x14ac:dyDescent="0.25">
      <c r="G5561"/>
    </row>
    <row r="5562" spans="7:7" x14ac:dyDescent="0.25">
      <c r="G5562"/>
    </row>
    <row r="5563" spans="7:7" x14ac:dyDescent="0.25">
      <c r="G5563"/>
    </row>
    <row r="5564" spans="7:7" x14ac:dyDescent="0.25">
      <c r="G5564"/>
    </row>
    <row r="5565" spans="7:7" x14ac:dyDescent="0.25">
      <c r="G5565"/>
    </row>
    <row r="5566" spans="7:7" x14ac:dyDescent="0.25">
      <c r="G5566"/>
    </row>
    <row r="5567" spans="7:7" x14ac:dyDescent="0.25">
      <c r="G5567"/>
    </row>
    <row r="5568" spans="7:7" x14ac:dyDescent="0.25">
      <c r="G5568"/>
    </row>
    <row r="5569" spans="7:7" x14ac:dyDescent="0.25">
      <c r="G5569"/>
    </row>
    <row r="5570" spans="7:7" x14ac:dyDescent="0.25">
      <c r="G5570"/>
    </row>
    <row r="5571" spans="7:7" x14ac:dyDescent="0.25">
      <c r="G5571"/>
    </row>
    <row r="5572" spans="7:7" x14ac:dyDescent="0.25">
      <c r="G5572"/>
    </row>
    <row r="5573" spans="7:7" x14ac:dyDescent="0.25">
      <c r="G5573"/>
    </row>
    <row r="5574" spans="7:7" x14ac:dyDescent="0.25">
      <c r="G5574"/>
    </row>
    <row r="5575" spans="7:7" x14ac:dyDescent="0.25">
      <c r="G5575"/>
    </row>
    <row r="5576" spans="7:7" x14ac:dyDescent="0.25">
      <c r="G5576"/>
    </row>
    <row r="5577" spans="7:7" x14ac:dyDescent="0.25">
      <c r="G5577"/>
    </row>
    <row r="5578" spans="7:7" x14ac:dyDescent="0.25">
      <c r="G5578"/>
    </row>
    <row r="5579" spans="7:7" x14ac:dyDescent="0.25">
      <c r="G5579"/>
    </row>
    <row r="5580" spans="7:7" x14ac:dyDescent="0.25">
      <c r="G5580"/>
    </row>
    <row r="5581" spans="7:7" x14ac:dyDescent="0.25">
      <c r="G5581"/>
    </row>
    <row r="5582" spans="7:7" x14ac:dyDescent="0.25">
      <c r="G5582"/>
    </row>
    <row r="5583" spans="7:7" x14ac:dyDescent="0.25">
      <c r="G5583"/>
    </row>
    <row r="5584" spans="7:7" x14ac:dyDescent="0.25">
      <c r="G5584"/>
    </row>
    <row r="5585" spans="7:7" x14ac:dyDescent="0.25">
      <c r="G5585"/>
    </row>
    <row r="5586" spans="7:7" x14ac:dyDescent="0.25">
      <c r="G5586"/>
    </row>
    <row r="5587" spans="7:7" x14ac:dyDescent="0.25">
      <c r="G5587"/>
    </row>
    <row r="5588" spans="7:7" x14ac:dyDescent="0.25">
      <c r="G5588"/>
    </row>
    <row r="5589" spans="7:7" x14ac:dyDescent="0.25">
      <c r="G5589"/>
    </row>
    <row r="5590" spans="7:7" x14ac:dyDescent="0.25">
      <c r="G5590"/>
    </row>
    <row r="5591" spans="7:7" x14ac:dyDescent="0.25">
      <c r="G5591"/>
    </row>
    <row r="5592" spans="7:7" x14ac:dyDescent="0.25">
      <c r="G5592"/>
    </row>
    <row r="5593" spans="7:7" x14ac:dyDescent="0.25">
      <c r="G5593"/>
    </row>
    <row r="5594" spans="7:7" x14ac:dyDescent="0.25">
      <c r="G5594"/>
    </row>
    <row r="5595" spans="7:7" x14ac:dyDescent="0.25">
      <c r="G5595"/>
    </row>
    <row r="5596" spans="7:7" x14ac:dyDescent="0.25">
      <c r="G5596"/>
    </row>
    <row r="5597" spans="7:7" x14ac:dyDescent="0.25">
      <c r="G5597"/>
    </row>
    <row r="5598" spans="7:7" x14ac:dyDescent="0.25">
      <c r="G5598"/>
    </row>
    <row r="5599" spans="7:7" x14ac:dyDescent="0.25">
      <c r="G5599"/>
    </row>
    <row r="5600" spans="7:7" x14ac:dyDescent="0.25">
      <c r="G5600"/>
    </row>
    <row r="5601" spans="7:7" x14ac:dyDescent="0.25">
      <c r="G5601"/>
    </row>
    <row r="5602" spans="7:7" x14ac:dyDescent="0.25">
      <c r="G5602"/>
    </row>
    <row r="5603" spans="7:7" x14ac:dyDescent="0.25">
      <c r="G5603"/>
    </row>
    <row r="5604" spans="7:7" x14ac:dyDescent="0.25">
      <c r="G5604"/>
    </row>
    <row r="5605" spans="7:7" x14ac:dyDescent="0.25">
      <c r="G5605"/>
    </row>
    <row r="5606" spans="7:7" x14ac:dyDescent="0.25">
      <c r="G5606"/>
    </row>
    <row r="5607" spans="7:7" x14ac:dyDescent="0.25">
      <c r="G5607"/>
    </row>
    <row r="5608" spans="7:7" x14ac:dyDescent="0.25">
      <c r="G5608"/>
    </row>
    <row r="5609" spans="7:7" x14ac:dyDescent="0.25">
      <c r="G5609"/>
    </row>
    <row r="5610" spans="7:7" x14ac:dyDescent="0.25">
      <c r="G5610"/>
    </row>
    <row r="5611" spans="7:7" x14ac:dyDescent="0.25">
      <c r="G5611"/>
    </row>
    <row r="5612" spans="7:7" x14ac:dyDescent="0.25">
      <c r="G5612"/>
    </row>
    <row r="5613" spans="7:7" x14ac:dyDescent="0.25">
      <c r="G5613"/>
    </row>
    <row r="5614" spans="7:7" x14ac:dyDescent="0.25">
      <c r="G5614"/>
    </row>
    <row r="5615" spans="7:7" x14ac:dyDescent="0.25">
      <c r="G5615"/>
    </row>
    <row r="5616" spans="7:7" x14ac:dyDescent="0.25">
      <c r="G5616"/>
    </row>
    <row r="5617" spans="7:7" x14ac:dyDescent="0.25">
      <c r="G5617"/>
    </row>
    <row r="5618" spans="7:7" x14ac:dyDescent="0.25">
      <c r="G5618"/>
    </row>
    <row r="5619" spans="7:7" x14ac:dyDescent="0.25">
      <c r="G5619"/>
    </row>
    <row r="5620" spans="7:7" x14ac:dyDescent="0.25">
      <c r="G5620"/>
    </row>
    <row r="5621" spans="7:7" x14ac:dyDescent="0.25">
      <c r="G5621"/>
    </row>
    <row r="5622" spans="7:7" x14ac:dyDescent="0.25">
      <c r="G5622"/>
    </row>
    <row r="5623" spans="7:7" x14ac:dyDescent="0.25">
      <c r="G5623"/>
    </row>
    <row r="5624" spans="7:7" x14ac:dyDescent="0.25">
      <c r="G5624"/>
    </row>
    <row r="5625" spans="7:7" x14ac:dyDescent="0.25">
      <c r="G5625"/>
    </row>
    <row r="5626" spans="7:7" x14ac:dyDescent="0.25">
      <c r="G5626"/>
    </row>
    <row r="5627" spans="7:7" x14ac:dyDescent="0.25">
      <c r="G5627"/>
    </row>
    <row r="5628" spans="7:7" x14ac:dyDescent="0.25">
      <c r="G5628"/>
    </row>
    <row r="5629" spans="7:7" x14ac:dyDescent="0.25">
      <c r="G5629"/>
    </row>
    <row r="5630" spans="7:7" x14ac:dyDescent="0.25">
      <c r="G5630"/>
    </row>
    <row r="5631" spans="7:7" x14ac:dyDescent="0.25">
      <c r="G5631"/>
    </row>
    <row r="5632" spans="7:7" x14ac:dyDescent="0.25">
      <c r="G5632"/>
    </row>
    <row r="5633" spans="7:7" x14ac:dyDescent="0.25">
      <c r="G5633"/>
    </row>
    <row r="5634" spans="7:7" x14ac:dyDescent="0.25">
      <c r="G5634"/>
    </row>
    <row r="5635" spans="7:7" x14ac:dyDescent="0.25">
      <c r="G5635"/>
    </row>
    <row r="5636" spans="7:7" x14ac:dyDescent="0.25">
      <c r="G5636"/>
    </row>
    <row r="5637" spans="7:7" x14ac:dyDescent="0.25">
      <c r="G5637"/>
    </row>
    <row r="5638" spans="7:7" x14ac:dyDescent="0.25">
      <c r="G5638"/>
    </row>
    <row r="5639" spans="7:7" x14ac:dyDescent="0.25">
      <c r="G5639"/>
    </row>
    <row r="5640" spans="7:7" x14ac:dyDescent="0.25">
      <c r="G5640"/>
    </row>
    <row r="5641" spans="7:7" x14ac:dyDescent="0.25">
      <c r="G5641"/>
    </row>
    <row r="5642" spans="7:7" x14ac:dyDescent="0.25">
      <c r="G5642"/>
    </row>
    <row r="5643" spans="7:7" x14ac:dyDescent="0.25">
      <c r="G5643"/>
    </row>
    <row r="5644" spans="7:7" x14ac:dyDescent="0.25">
      <c r="G5644"/>
    </row>
    <row r="5645" spans="7:7" x14ac:dyDescent="0.25">
      <c r="G5645"/>
    </row>
    <row r="5646" spans="7:7" x14ac:dyDescent="0.25">
      <c r="G5646"/>
    </row>
    <row r="5647" spans="7:7" x14ac:dyDescent="0.25">
      <c r="G5647"/>
    </row>
    <row r="5648" spans="7:7" x14ac:dyDescent="0.25">
      <c r="G5648"/>
    </row>
    <row r="5649" spans="7:7" x14ac:dyDescent="0.25">
      <c r="G5649"/>
    </row>
    <row r="5650" spans="7:7" x14ac:dyDescent="0.25">
      <c r="G5650"/>
    </row>
    <row r="5651" spans="7:7" x14ac:dyDescent="0.25">
      <c r="G5651"/>
    </row>
    <row r="5652" spans="7:7" x14ac:dyDescent="0.25">
      <c r="G5652"/>
    </row>
    <row r="5653" spans="7:7" x14ac:dyDescent="0.25">
      <c r="G5653"/>
    </row>
    <row r="5654" spans="7:7" x14ac:dyDescent="0.25">
      <c r="G5654"/>
    </row>
    <row r="5655" spans="7:7" x14ac:dyDescent="0.25">
      <c r="G5655"/>
    </row>
    <row r="5656" spans="7:7" x14ac:dyDescent="0.25">
      <c r="G5656"/>
    </row>
    <row r="5657" spans="7:7" x14ac:dyDescent="0.25">
      <c r="G5657"/>
    </row>
    <row r="5658" spans="7:7" x14ac:dyDescent="0.25">
      <c r="G5658"/>
    </row>
    <row r="5659" spans="7:7" x14ac:dyDescent="0.25">
      <c r="G5659"/>
    </row>
    <row r="5660" spans="7:7" x14ac:dyDescent="0.25">
      <c r="G5660"/>
    </row>
    <row r="5661" spans="7:7" x14ac:dyDescent="0.25">
      <c r="G5661"/>
    </row>
    <row r="5662" spans="7:7" x14ac:dyDescent="0.25">
      <c r="G5662"/>
    </row>
    <row r="5663" spans="7:7" x14ac:dyDescent="0.25">
      <c r="G5663"/>
    </row>
    <row r="5664" spans="7:7" x14ac:dyDescent="0.25">
      <c r="G5664"/>
    </row>
    <row r="5665" spans="7:7" x14ac:dyDescent="0.25">
      <c r="G5665"/>
    </row>
    <row r="5666" spans="7:7" x14ac:dyDescent="0.25">
      <c r="G5666"/>
    </row>
    <row r="5667" spans="7:7" x14ac:dyDescent="0.25">
      <c r="G5667"/>
    </row>
    <row r="5668" spans="7:7" x14ac:dyDescent="0.25">
      <c r="G5668"/>
    </row>
    <row r="5669" spans="7:7" x14ac:dyDescent="0.25">
      <c r="G5669"/>
    </row>
    <row r="5670" spans="7:7" x14ac:dyDescent="0.25">
      <c r="G5670"/>
    </row>
    <row r="5671" spans="7:7" x14ac:dyDescent="0.25">
      <c r="G5671"/>
    </row>
    <row r="5672" spans="7:7" x14ac:dyDescent="0.25">
      <c r="G5672"/>
    </row>
    <row r="5673" spans="7:7" x14ac:dyDescent="0.25">
      <c r="G5673"/>
    </row>
    <row r="5674" spans="7:7" x14ac:dyDescent="0.25">
      <c r="G5674"/>
    </row>
    <row r="5675" spans="7:7" x14ac:dyDescent="0.25">
      <c r="G5675"/>
    </row>
    <row r="5676" spans="7:7" x14ac:dyDescent="0.25">
      <c r="G5676"/>
    </row>
    <row r="5677" spans="7:7" x14ac:dyDescent="0.25">
      <c r="G5677"/>
    </row>
    <row r="5678" spans="7:7" x14ac:dyDescent="0.25">
      <c r="G5678"/>
    </row>
    <row r="5679" spans="7:7" x14ac:dyDescent="0.25">
      <c r="G5679"/>
    </row>
    <row r="5680" spans="7:7" x14ac:dyDescent="0.25">
      <c r="G5680"/>
    </row>
    <row r="5681" spans="7:7" x14ac:dyDescent="0.25">
      <c r="G5681"/>
    </row>
    <row r="5682" spans="7:7" x14ac:dyDescent="0.25">
      <c r="G5682"/>
    </row>
    <row r="5683" spans="7:7" x14ac:dyDescent="0.25">
      <c r="G5683"/>
    </row>
    <row r="5684" spans="7:7" x14ac:dyDescent="0.25">
      <c r="G5684"/>
    </row>
    <row r="5685" spans="7:7" x14ac:dyDescent="0.25">
      <c r="G5685"/>
    </row>
    <row r="5686" spans="7:7" x14ac:dyDescent="0.25">
      <c r="G5686"/>
    </row>
    <row r="5687" spans="7:7" x14ac:dyDescent="0.25">
      <c r="G5687"/>
    </row>
    <row r="5688" spans="7:7" x14ac:dyDescent="0.25">
      <c r="G5688"/>
    </row>
    <row r="5689" spans="7:7" x14ac:dyDescent="0.25">
      <c r="G5689"/>
    </row>
    <row r="5690" spans="7:7" x14ac:dyDescent="0.25">
      <c r="G5690"/>
    </row>
    <row r="5691" spans="7:7" x14ac:dyDescent="0.25">
      <c r="G5691"/>
    </row>
    <row r="5692" spans="7:7" x14ac:dyDescent="0.25">
      <c r="G5692"/>
    </row>
    <row r="5693" spans="7:7" x14ac:dyDescent="0.25">
      <c r="G5693"/>
    </row>
    <row r="5694" spans="7:7" x14ac:dyDescent="0.25">
      <c r="G5694"/>
    </row>
    <row r="5695" spans="7:7" x14ac:dyDescent="0.25">
      <c r="G5695"/>
    </row>
    <row r="5696" spans="7:7" x14ac:dyDescent="0.25">
      <c r="G5696"/>
    </row>
    <row r="5697" spans="7:7" x14ac:dyDescent="0.25">
      <c r="G5697"/>
    </row>
    <row r="5698" spans="7:7" x14ac:dyDescent="0.25">
      <c r="G5698"/>
    </row>
    <row r="5699" spans="7:7" x14ac:dyDescent="0.25">
      <c r="G5699"/>
    </row>
    <row r="5700" spans="7:7" x14ac:dyDescent="0.25">
      <c r="G5700"/>
    </row>
    <row r="5701" spans="7:7" x14ac:dyDescent="0.25">
      <c r="G5701"/>
    </row>
    <row r="5702" spans="7:7" x14ac:dyDescent="0.25">
      <c r="G5702"/>
    </row>
    <row r="5703" spans="7:7" x14ac:dyDescent="0.25">
      <c r="G5703"/>
    </row>
    <row r="5704" spans="7:7" x14ac:dyDescent="0.25">
      <c r="G5704"/>
    </row>
    <row r="5705" spans="7:7" x14ac:dyDescent="0.25">
      <c r="G5705"/>
    </row>
    <row r="5706" spans="7:7" x14ac:dyDescent="0.25">
      <c r="G5706"/>
    </row>
    <row r="5707" spans="7:7" x14ac:dyDescent="0.25">
      <c r="G5707"/>
    </row>
    <row r="5708" spans="7:7" x14ac:dyDescent="0.25">
      <c r="G5708"/>
    </row>
    <row r="5709" spans="7:7" x14ac:dyDescent="0.25">
      <c r="G5709"/>
    </row>
    <row r="5710" spans="7:7" x14ac:dyDescent="0.25">
      <c r="G5710"/>
    </row>
    <row r="5711" spans="7:7" x14ac:dyDescent="0.25">
      <c r="G5711"/>
    </row>
    <row r="5712" spans="7:7" x14ac:dyDescent="0.25">
      <c r="G5712"/>
    </row>
    <row r="5713" spans="7:7" x14ac:dyDescent="0.25">
      <c r="G5713"/>
    </row>
    <row r="5714" spans="7:7" x14ac:dyDescent="0.25">
      <c r="G5714"/>
    </row>
    <row r="5715" spans="7:7" x14ac:dyDescent="0.25">
      <c r="G5715"/>
    </row>
    <row r="5716" spans="7:7" x14ac:dyDescent="0.25">
      <c r="G5716"/>
    </row>
    <row r="5717" spans="7:7" x14ac:dyDescent="0.25">
      <c r="G5717"/>
    </row>
    <row r="5718" spans="7:7" x14ac:dyDescent="0.25">
      <c r="G5718"/>
    </row>
    <row r="5719" spans="7:7" x14ac:dyDescent="0.25">
      <c r="G5719"/>
    </row>
    <row r="5720" spans="7:7" x14ac:dyDescent="0.25">
      <c r="G5720"/>
    </row>
    <row r="5721" spans="7:7" x14ac:dyDescent="0.25">
      <c r="G5721"/>
    </row>
    <row r="5722" spans="7:7" x14ac:dyDescent="0.25">
      <c r="G5722"/>
    </row>
    <row r="5723" spans="7:7" x14ac:dyDescent="0.25">
      <c r="G5723"/>
    </row>
    <row r="5724" spans="7:7" x14ac:dyDescent="0.25">
      <c r="G5724"/>
    </row>
    <row r="5725" spans="7:7" x14ac:dyDescent="0.25">
      <c r="G5725"/>
    </row>
    <row r="5726" spans="7:7" x14ac:dyDescent="0.25">
      <c r="G5726"/>
    </row>
    <row r="5727" spans="7:7" x14ac:dyDescent="0.25">
      <c r="G5727"/>
    </row>
    <row r="5728" spans="7:7" x14ac:dyDescent="0.25">
      <c r="G5728"/>
    </row>
    <row r="5729" spans="7:7" x14ac:dyDescent="0.25">
      <c r="G5729"/>
    </row>
    <row r="5730" spans="7:7" x14ac:dyDescent="0.25">
      <c r="G5730"/>
    </row>
    <row r="5731" spans="7:7" x14ac:dyDescent="0.25">
      <c r="G5731"/>
    </row>
    <row r="5732" spans="7:7" x14ac:dyDescent="0.25">
      <c r="G5732"/>
    </row>
    <row r="5733" spans="7:7" x14ac:dyDescent="0.25">
      <c r="G5733"/>
    </row>
    <row r="5734" spans="7:7" x14ac:dyDescent="0.25">
      <c r="G5734"/>
    </row>
    <row r="5735" spans="7:7" x14ac:dyDescent="0.25">
      <c r="G5735"/>
    </row>
    <row r="5736" spans="7:7" x14ac:dyDescent="0.25">
      <c r="G5736"/>
    </row>
    <row r="5737" spans="7:7" x14ac:dyDescent="0.25">
      <c r="G5737"/>
    </row>
    <row r="5738" spans="7:7" x14ac:dyDescent="0.25">
      <c r="G5738"/>
    </row>
    <row r="5739" spans="7:7" x14ac:dyDescent="0.25">
      <c r="G5739"/>
    </row>
    <row r="5740" spans="7:7" x14ac:dyDescent="0.25">
      <c r="G5740"/>
    </row>
    <row r="5741" spans="7:7" x14ac:dyDescent="0.25">
      <c r="G5741"/>
    </row>
    <row r="5742" spans="7:7" x14ac:dyDescent="0.25">
      <c r="G5742"/>
    </row>
    <row r="5743" spans="7:7" x14ac:dyDescent="0.25">
      <c r="G5743"/>
    </row>
    <row r="5744" spans="7:7" x14ac:dyDescent="0.25">
      <c r="G5744"/>
    </row>
    <row r="5745" spans="7:7" x14ac:dyDescent="0.25">
      <c r="G5745"/>
    </row>
    <row r="5746" spans="7:7" x14ac:dyDescent="0.25">
      <c r="G5746"/>
    </row>
    <row r="5747" spans="7:7" x14ac:dyDescent="0.25">
      <c r="G5747"/>
    </row>
    <row r="5748" spans="7:7" x14ac:dyDescent="0.25">
      <c r="G5748"/>
    </row>
    <row r="5749" spans="7:7" x14ac:dyDescent="0.25">
      <c r="G5749"/>
    </row>
    <row r="5750" spans="7:7" x14ac:dyDescent="0.25">
      <c r="G5750"/>
    </row>
    <row r="5751" spans="7:7" x14ac:dyDescent="0.25">
      <c r="G5751"/>
    </row>
    <row r="5752" spans="7:7" x14ac:dyDescent="0.25">
      <c r="G5752"/>
    </row>
    <row r="5753" spans="7:7" x14ac:dyDescent="0.25">
      <c r="G5753"/>
    </row>
    <row r="5754" spans="7:7" x14ac:dyDescent="0.25">
      <c r="G5754"/>
    </row>
    <row r="5755" spans="7:7" x14ac:dyDescent="0.25">
      <c r="G5755"/>
    </row>
    <row r="5756" spans="7:7" x14ac:dyDescent="0.25">
      <c r="G5756"/>
    </row>
    <row r="5757" spans="7:7" x14ac:dyDescent="0.25">
      <c r="G5757"/>
    </row>
    <row r="5758" spans="7:7" x14ac:dyDescent="0.25">
      <c r="G5758"/>
    </row>
    <row r="5759" spans="7:7" x14ac:dyDescent="0.25">
      <c r="G5759"/>
    </row>
    <row r="5760" spans="7:7" x14ac:dyDescent="0.25">
      <c r="G5760"/>
    </row>
    <row r="5761" spans="7:7" x14ac:dyDescent="0.25">
      <c r="G5761"/>
    </row>
    <row r="5762" spans="7:7" x14ac:dyDescent="0.25">
      <c r="G5762"/>
    </row>
    <row r="5763" spans="7:7" x14ac:dyDescent="0.25">
      <c r="G5763"/>
    </row>
    <row r="5764" spans="7:7" x14ac:dyDescent="0.25">
      <c r="G5764"/>
    </row>
    <row r="5765" spans="7:7" x14ac:dyDescent="0.25">
      <c r="G5765"/>
    </row>
    <row r="5766" spans="7:7" x14ac:dyDescent="0.25">
      <c r="G5766"/>
    </row>
    <row r="5767" spans="7:7" x14ac:dyDescent="0.25">
      <c r="G5767"/>
    </row>
    <row r="5768" spans="7:7" x14ac:dyDescent="0.25">
      <c r="G5768"/>
    </row>
    <row r="5769" spans="7:7" x14ac:dyDescent="0.25">
      <c r="G5769"/>
    </row>
    <row r="5770" spans="7:7" x14ac:dyDescent="0.25">
      <c r="G5770"/>
    </row>
    <row r="5771" spans="7:7" x14ac:dyDescent="0.25">
      <c r="G5771"/>
    </row>
    <row r="5772" spans="7:7" x14ac:dyDescent="0.25">
      <c r="G5772"/>
    </row>
    <row r="5773" spans="7:7" x14ac:dyDescent="0.25">
      <c r="G5773"/>
    </row>
    <row r="5774" spans="7:7" x14ac:dyDescent="0.25">
      <c r="G5774"/>
    </row>
    <row r="5775" spans="7:7" x14ac:dyDescent="0.25">
      <c r="G5775"/>
    </row>
    <row r="5776" spans="7:7" x14ac:dyDescent="0.25">
      <c r="G5776"/>
    </row>
    <row r="5777" spans="7:7" x14ac:dyDescent="0.25">
      <c r="G5777"/>
    </row>
    <row r="5778" spans="7:7" x14ac:dyDescent="0.25">
      <c r="G5778"/>
    </row>
    <row r="5779" spans="7:7" x14ac:dyDescent="0.25">
      <c r="G5779"/>
    </row>
    <row r="5780" spans="7:7" x14ac:dyDescent="0.25">
      <c r="G5780"/>
    </row>
    <row r="5781" spans="7:7" x14ac:dyDescent="0.25">
      <c r="G5781"/>
    </row>
    <row r="5782" spans="7:7" x14ac:dyDescent="0.25">
      <c r="G5782"/>
    </row>
    <row r="5783" spans="7:7" x14ac:dyDescent="0.25">
      <c r="G5783"/>
    </row>
    <row r="5784" spans="7:7" x14ac:dyDescent="0.25">
      <c r="G5784"/>
    </row>
    <row r="5785" spans="7:7" x14ac:dyDescent="0.25">
      <c r="G5785"/>
    </row>
    <row r="5786" spans="7:7" x14ac:dyDescent="0.25">
      <c r="G5786"/>
    </row>
    <row r="5787" spans="7:7" x14ac:dyDescent="0.25">
      <c r="G5787"/>
    </row>
    <row r="5788" spans="7:7" x14ac:dyDescent="0.25">
      <c r="G5788"/>
    </row>
    <row r="5789" spans="7:7" x14ac:dyDescent="0.25">
      <c r="G5789"/>
    </row>
    <row r="5790" spans="7:7" x14ac:dyDescent="0.25">
      <c r="G5790"/>
    </row>
    <row r="5791" spans="7:7" x14ac:dyDescent="0.25">
      <c r="G5791"/>
    </row>
    <row r="5792" spans="7:7" x14ac:dyDescent="0.25">
      <c r="G5792"/>
    </row>
    <row r="5793" spans="7:7" x14ac:dyDescent="0.25">
      <c r="G5793"/>
    </row>
    <row r="5794" spans="7:7" x14ac:dyDescent="0.25">
      <c r="G5794"/>
    </row>
    <row r="5795" spans="7:7" x14ac:dyDescent="0.25">
      <c r="G5795"/>
    </row>
    <row r="5796" spans="7:7" x14ac:dyDescent="0.25">
      <c r="G5796"/>
    </row>
    <row r="5797" spans="7:7" x14ac:dyDescent="0.25">
      <c r="G5797"/>
    </row>
    <row r="5798" spans="7:7" x14ac:dyDescent="0.25">
      <c r="G5798"/>
    </row>
    <row r="5799" spans="7:7" x14ac:dyDescent="0.25">
      <c r="G5799"/>
    </row>
    <row r="5800" spans="7:7" x14ac:dyDescent="0.25">
      <c r="G5800"/>
    </row>
    <row r="5801" spans="7:7" x14ac:dyDescent="0.25">
      <c r="G5801"/>
    </row>
    <row r="5802" spans="7:7" x14ac:dyDescent="0.25">
      <c r="G5802"/>
    </row>
    <row r="5803" spans="7:7" x14ac:dyDescent="0.25">
      <c r="G5803"/>
    </row>
    <row r="5804" spans="7:7" x14ac:dyDescent="0.25">
      <c r="G5804"/>
    </row>
    <row r="5805" spans="7:7" x14ac:dyDescent="0.25">
      <c r="G5805"/>
    </row>
    <row r="5806" spans="7:7" x14ac:dyDescent="0.25">
      <c r="G5806"/>
    </row>
    <row r="5807" spans="7:7" x14ac:dyDescent="0.25">
      <c r="G5807"/>
    </row>
    <row r="5808" spans="7:7" x14ac:dyDescent="0.25">
      <c r="G5808"/>
    </row>
    <row r="5809" spans="7:7" x14ac:dyDescent="0.25">
      <c r="G5809"/>
    </row>
    <row r="5810" spans="7:7" x14ac:dyDescent="0.25">
      <c r="G5810"/>
    </row>
    <row r="5811" spans="7:7" x14ac:dyDescent="0.25">
      <c r="G5811"/>
    </row>
    <row r="5812" spans="7:7" x14ac:dyDescent="0.25">
      <c r="G5812"/>
    </row>
    <row r="5813" spans="7:7" x14ac:dyDescent="0.25">
      <c r="G5813"/>
    </row>
    <row r="5814" spans="7:7" x14ac:dyDescent="0.25">
      <c r="G5814"/>
    </row>
    <row r="5815" spans="7:7" x14ac:dyDescent="0.25">
      <c r="G5815"/>
    </row>
    <row r="5816" spans="7:7" x14ac:dyDescent="0.25">
      <c r="G5816"/>
    </row>
    <row r="5817" spans="7:7" x14ac:dyDescent="0.25">
      <c r="G5817"/>
    </row>
    <row r="5818" spans="7:7" x14ac:dyDescent="0.25">
      <c r="G5818"/>
    </row>
    <row r="5819" spans="7:7" x14ac:dyDescent="0.25">
      <c r="G5819"/>
    </row>
    <row r="5820" spans="7:7" x14ac:dyDescent="0.25">
      <c r="G5820"/>
    </row>
    <row r="5821" spans="7:7" x14ac:dyDescent="0.25">
      <c r="G5821"/>
    </row>
    <row r="5822" spans="7:7" x14ac:dyDescent="0.25">
      <c r="G5822"/>
    </row>
    <row r="5823" spans="7:7" x14ac:dyDescent="0.25">
      <c r="G5823"/>
    </row>
    <row r="5824" spans="7:7" x14ac:dyDescent="0.25">
      <c r="G5824"/>
    </row>
    <row r="5825" spans="7:7" x14ac:dyDescent="0.25">
      <c r="G5825"/>
    </row>
    <row r="5826" spans="7:7" x14ac:dyDescent="0.25">
      <c r="G5826"/>
    </row>
    <row r="5827" spans="7:7" x14ac:dyDescent="0.25">
      <c r="G5827"/>
    </row>
    <row r="5828" spans="7:7" x14ac:dyDescent="0.25">
      <c r="G5828"/>
    </row>
    <row r="5829" spans="7:7" x14ac:dyDescent="0.25">
      <c r="G5829"/>
    </row>
    <row r="5830" spans="7:7" x14ac:dyDescent="0.25">
      <c r="G5830"/>
    </row>
    <row r="5831" spans="7:7" x14ac:dyDescent="0.25">
      <c r="G5831"/>
    </row>
    <row r="5832" spans="7:7" x14ac:dyDescent="0.25">
      <c r="G5832"/>
    </row>
    <row r="5833" spans="7:7" x14ac:dyDescent="0.25">
      <c r="G5833"/>
    </row>
    <row r="5834" spans="7:7" x14ac:dyDescent="0.25">
      <c r="G5834"/>
    </row>
    <row r="5835" spans="7:7" x14ac:dyDescent="0.25">
      <c r="G5835"/>
    </row>
    <row r="5836" spans="7:7" x14ac:dyDescent="0.25">
      <c r="G5836"/>
    </row>
    <row r="5837" spans="7:7" x14ac:dyDescent="0.25">
      <c r="G5837"/>
    </row>
    <row r="5838" spans="7:7" x14ac:dyDescent="0.25">
      <c r="G5838"/>
    </row>
    <row r="5839" spans="7:7" x14ac:dyDescent="0.25">
      <c r="G5839"/>
    </row>
    <row r="5840" spans="7:7" x14ac:dyDescent="0.25">
      <c r="G5840"/>
    </row>
    <row r="5841" spans="7:7" x14ac:dyDescent="0.25">
      <c r="G5841"/>
    </row>
    <row r="5842" spans="7:7" x14ac:dyDescent="0.25">
      <c r="G5842"/>
    </row>
    <row r="5843" spans="7:7" x14ac:dyDescent="0.25">
      <c r="G5843"/>
    </row>
    <row r="5844" spans="7:7" x14ac:dyDescent="0.25">
      <c r="G5844"/>
    </row>
    <row r="5845" spans="7:7" x14ac:dyDescent="0.25">
      <c r="G5845"/>
    </row>
    <row r="5846" spans="7:7" x14ac:dyDescent="0.25">
      <c r="G5846"/>
    </row>
    <row r="5847" spans="7:7" x14ac:dyDescent="0.25">
      <c r="G5847"/>
    </row>
    <row r="5848" spans="7:7" x14ac:dyDescent="0.25">
      <c r="G5848"/>
    </row>
    <row r="5849" spans="7:7" x14ac:dyDescent="0.25">
      <c r="G5849"/>
    </row>
    <row r="5850" spans="7:7" x14ac:dyDescent="0.25">
      <c r="G5850"/>
    </row>
    <row r="5851" spans="7:7" x14ac:dyDescent="0.25">
      <c r="G5851"/>
    </row>
    <row r="5852" spans="7:7" x14ac:dyDescent="0.25">
      <c r="G5852"/>
    </row>
    <row r="5853" spans="7:7" x14ac:dyDescent="0.25">
      <c r="G5853"/>
    </row>
    <row r="5854" spans="7:7" x14ac:dyDescent="0.25">
      <c r="G5854"/>
    </row>
    <row r="5855" spans="7:7" x14ac:dyDescent="0.25">
      <c r="G5855"/>
    </row>
    <row r="5856" spans="7:7" x14ac:dyDescent="0.25">
      <c r="G5856"/>
    </row>
    <row r="5857" spans="7:7" x14ac:dyDescent="0.25">
      <c r="G5857"/>
    </row>
    <row r="5858" spans="7:7" x14ac:dyDescent="0.25">
      <c r="G5858"/>
    </row>
    <row r="5859" spans="7:7" x14ac:dyDescent="0.25">
      <c r="G5859"/>
    </row>
    <row r="5860" spans="7:7" x14ac:dyDescent="0.25">
      <c r="G5860"/>
    </row>
    <row r="5861" spans="7:7" x14ac:dyDescent="0.25">
      <c r="G5861"/>
    </row>
    <row r="5862" spans="7:7" x14ac:dyDescent="0.25">
      <c r="G5862"/>
    </row>
    <row r="5863" spans="7:7" x14ac:dyDescent="0.25">
      <c r="G5863"/>
    </row>
    <row r="5864" spans="7:7" x14ac:dyDescent="0.25">
      <c r="G5864"/>
    </row>
    <row r="5865" spans="7:7" x14ac:dyDescent="0.25">
      <c r="G5865"/>
    </row>
    <row r="5866" spans="7:7" x14ac:dyDescent="0.25">
      <c r="G5866"/>
    </row>
    <row r="5867" spans="7:7" x14ac:dyDescent="0.25">
      <c r="G5867"/>
    </row>
    <row r="5868" spans="7:7" x14ac:dyDescent="0.25">
      <c r="G5868"/>
    </row>
    <row r="5869" spans="7:7" x14ac:dyDescent="0.25">
      <c r="G5869"/>
    </row>
    <row r="5870" spans="7:7" x14ac:dyDescent="0.25">
      <c r="G5870"/>
    </row>
    <row r="5871" spans="7:7" x14ac:dyDescent="0.25">
      <c r="G5871"/>
    </row>
    <row r="5872" spans="7:7" x14ac:dyDescent="0.25">
      <c r="G5872"/>
    </row>
    <row r="5873" spans="7:7" x14ac:dyDescent="0.25">
      <c r="G5873"/>
    </row>
    <row r="5874" spans="7:7" x14ac:dyDescent="0.25">
      <c r="G5874"/>
    </row>
    <row r="5875" spans="7:7" x14ac:dyDescent="0.25">
      <c r="G5875"/>
    </row>
    <row r="5876" spans="7:7" x14ac:dyDescent="0.25">
      <c r="G5876"/>
    </row>
    <row r="5877" spans="7:7" x14ac:dyDescent="0.25">
      <c r="G5877"/>
    </row>
    <row r="5878" spans="7:7" x14ac:dyDescent="0.25">
      <c r="G5878"/>
    </row>
    <row r="5879" spans="7:7" x14ac:dyDescent="0.25">
      <c r="G5879"/>
    </row>
    <row r="5880" spans="7:7" x14ac:dyDescent="0.25">
      <c r="G5880"/>
    </row>
    <row r="5881" spans="7:7" x14ac:dyDescent="0.25">
      <c r="G5881"/>
    </row>
    <row r="5882" spans="7:7" x14ac:dyDescent="0.25">
      <c r="G5882"/>
    </row>
    <row r="5883" spans="7:7" x14ac:dyDescent="0.25">
      <c r="G5883"/>
    </row>
    <row r="5884" spans="7:7" x14ac:dyDescent="0.25">
      <c r="G5884"/>
    </row>
    <row r="5885" spans="7:7" x14ac:dyDescent="0.25">
      <c r="G5885"/>
    </row>
    <row r="5886" spans="7:7" x14ac:dyDescent="0.25">
      <c r="G5886"/>
    </row>
    <row r="5887" spans="7:7" x14ac:dyDescent="0.25">
      <c r="G5887"/>
    </row>
    <row r="5888" spans="7:7" x14ac:dyDescent="0.25">
      <c r="G5888"/>
    </row>
    <row r="5889" spans="7:7" x14ac:dyDescent="0.25">
      <c r="G5889"/>
    </row>
    <row r="5890" spans="7:7" x14ac:dyDescent="0.25">
      <c r="G5890"/>
    </row>
    <row r="5891" spans="7:7" x14ac:dyDescent="0.25">
      <c r="G5891"/>
    </row>
    <row r="5892" spans="7:7" x14ac:dyDescent="0.25">
      <c r="G5892"/>
    </row>
    <row r="5893" spans="7:7" x14ac:dyDescent="0.25">
      <c r="G5893"/>
    </row>
    <row r="5894" spans="7:7" x14ac:dyDescent="0.25">
      <c r="G5894"/>
    </row>
    <row r="5895" spans="7:7" x14ac:dyDescent="0.25">
      <c r="G5895"/>
    </row>
    <row r="5896" spans="7:7" x14ac:dyDescent="0.25">
      <c r="G5896"/>
    </row>
    <row r="5897" spans="7:7" x14ac:dyDescent="0.25">
      <c r="G5897"/>
    </row>
    <row r="5898" spans="7:7" x14ac:dyDescent="0.25">
      <c r="G5898"/>
    </row>
    <row r="5899" spans="7:7" x14ac:dyDescent="0.25">
      <c r="G5899"/>
    </row>
    <row r="5900" spans="7:7" x14ac:dyDescent="0.25">
      <c r="G5900"/>
    </row>
    <row r="5901" spans="7:7" x14ac:dyDescent="0.25">
      <c r="G5901"/>
    </row>
    <row r="5902" spans="7:7" x14ac:dyDescent="0.25">
      <c r="G5902"/>
    </row>
    <row r="5903" spans="7:7" x14ac:dyDescent="0.25">
      <c r="G5903"/>
    </row>
    <row r="5904" spans="7:7" x14ac:dyDescent="0.25">
      <c r="G5904"/>
    </row>
    <row r="5905" spans="7:7" x14ac:dyDescent="0.25">
      <c r="G5905"/>
    </row>
    <row r="5906" spans="7:7" x14ac:dyDescent="0.25">
      <c r="G5906"/>
    </row>
    <row r="5907" spans="7:7" x14ac:dyDescent="0.25">
      <c r="G5907"/>
    </row>
    <row r="5908" spans="7:7" x14ac:dyDescent="0.25">
      <c r="G5908"/>
    </row>
    <row r="5909" spans="7:7" x14ac:dyDescent="0.25">
      <c r="G5909"/>
    </row>
    <row r="5910" spans="7:7" x14ac:dyDescent="0.25">
      <c r="G5910"/>
    </row>
    <row r="5911" spans="7:7" x14ac:dyDescent="0.25">
      <c r="G5911"/>
    </row>
    <row r="5912" spans="7:7" x14ac:dyDescent="0.25">
      <c r="G5912"/>
    </row>
    <row r="5913" spans="7:7" x14ac:dyDescent="0.25">
      <c r="G5913"/>
    </row>
    <row r="5914" spans="7:7" x14ac:dyDescent="0.25">
      <c r="G5914"/>
    </row>
    <row r="5915" spans="7:7" x14ac:dyDescent="0.25">
      <c r="G5915"/>
    </row>
    <row r="5916" spans="7:7" x14ac:dyDescent="0.25">
      <c r="G5916"/>
    </row>
    <row r="5917" spans="7:7" x14ac:dyDescent="0.25">
      <c r="G5917"/>
    </row>
    <row r="5918" spans="7:7" x14ac:dyDescent="0.25">
      <c r="G5918"/>
    </row>
    <row r="5919" spans="7:7" x14ac:dyDescent="0.25">
      <c r="G5919"/>
    </row>
    <row r="5920" spans="7:7" x14ac:dyDescent="0.25">
      <c r="G5920"/>
    </row>
    <row r="5921" spans="7:7" x14ac:dyDescent="0.25">
      <c r="G5921"/>
    </row>
    <row r="5922" spans="7:7" x14ac:dyDescent="0.25">
      <c r="G5922"/>
    </row>
    <row r="5923" spans="7:7" x14ac:dyDescent="0.25">
      <c r="G5923"/>
    </row>
    <row r="5924" spans="7:7" x14ac:dyDescent="0.25">
      <c r="G5924"/>
    </row>
    <row r="5925" spans="7:7" x14ac:dyDescent="0.25">
      <c r="G5925"/>
    </row>
    <row r="5926" spans="7:7" x14ac:dyDescent="0.25">
      <c r="G5926"/>
    </row>
    <row r="5927" spans="7:7" x14ac:dyDescent="0.25">
      <c r="G5927"/>
    </row>
    <row r="5928" spans="7:7" x14ac:dyDescent="0.25">
      <c r="G5928"/>
    </row>
    <row r="5929" spans="7:7" x14ac:dyDescent="0.25">
      <c r="G5929"/>
    </row>
    <row r="5930" spans="7:7" x14ac:dyDescent="0.25">
      <c r="G5930"/>
    </row>
    <row r="5931" spans="7:7" x14ac:dyDescent="0.25">
      <c r="G5931"/>
    </row>
    <row r="5932" spans="7:7" x14ac:dyDescent="0.25">
      <c r="G5932"/>
    </row>
    <row r="5933" spans="7:7" x14ac:dyDescent="0.25">
      <c r="G5933"/>
    </row>
    <row r="5934" spans="7:7" x14ac:dyDescent="0.25">
      <c r="G5934"/>
    </row>
    <row r="5935" spans="7:7" x14ac:dyDescent="0.25">
      <c r="G5935"/>
    </row>
    <row r="5936" spans="7:7" x14ac:dyDescent="0.25">
      <c r="G5936"/>
    </row>
    <row r="5937" spans="7:7" x14ac:dyDescent="0.25">
      <c r="G5937"/>
    </row>
    <row r="5938" spans="7:7" x14ac:dyDescent="0.25">
      <c r="G5938"/>
    </row>
    <row r="5939" spans="7:7" x14ac:dyDescent="0.25">
      <c r="G5939"/>
    </row>
    <row r="5940" spans="7:7" x14ac:dyDescent="0.25">
      <c r="G5940"/>
    </row>
    <row r="5941" spans="7:7" x14ac:dyDescent="0.25">
      <c r="G5941"/>
    </row>
    <row r="5942" spans="7:7" x14ac:dyDescent="0.25">
      <c r="G5942"/>
    </row>
    <row r="5943" spans="7:7" x14ac:dyDescent="0.25">
      <c r="G5943"/>
    </row>
    <row r="5944" spans="7:7" x14ac:dyDescent="0.25">
      <c r="G5944"/>
    </row>
    <row r="5945" spans="7:7" x14ac:dyDescent="0.25">
      <c r="G5945"/>
    </row>
    <row r="5946" spans="7:7" x14ac:dyDescent="0.25">
      <c r="G5946"/>
    </row>
    <row r="5947" spans="7:7" x14ac:dyDescent="0.25">
      <c r="G5947"/>
    </row>
    <row r="5948" spans="7:7" x14ac:dyDescent="0.25">
      <c r="G5948"/>
    </row>
    <row r="5949" spans="7:7" x14ac:dyDescent="0.25">
      <c r="G5949"/>
    </row>
    <row r="5950" spans="7:7" x14ac:dyDescent="0.25">
      <c r="G5950"/>
    </row>
    <row r="5951" spans="7:7" x14ac:dyDescent="0.25">
      <c r="G5951"/>
    </row>
    <row r="5952" spans="7:7" x14ac:dyDescent="0.25">
      <c r="G5952"/>
    </row>
    <row r="5953" spans="7:7" x14ac:dyDescent="0.25">
      <c r="G5953"/>
    </row>
    <row r="5954" spans="7:7" x14ac:dyDescent="0.25">
      <c r="G5954"/>
    </row>
    <row r="5955" spans="7:7" x14ac:dyDescent="0.25">
      <c r="G5955"/>
    </row>
    <row r="5956" spans="7:7" x14ac:dyDescent="0.25">
      <c r="G5956"/>
    </row>
    <row r="5957" spans="7:7" x14ac:dyDescent="0.25">
      <c r="G5957"/>
    </row>
    <row r="5958" spans="7:7" x14ac:dyDescent="0.25">
      <c r="G5958"/>
    </row>
    <row r="5959" spans="7:7" x14ac:dyDescent="0.25">
      <c r="G5959"/>
    </row>
    <row r="5960" spans="7:7" x14ac:dyDescent="0.25">
      <c r="G5960"/>
    </row>
    <row r="5961" spans="7:7" x14ac:dyDescent="0.25">
      <c r="G5961"/>
    </row>
    <row r="5962" spans="7:7" x14ac:dyDescent="0.25">
      <c r="G5962"/>
    </row>
    <row r="5963" spans="7:7" x14ac:dyDescent="0.25">
      <c r="G5963"/>
    </row>
    <row r="5964" spans="7:7" x14ac:dyDescent="0.25">
      <c r="G5964"/>
    </row>
    <row r="5965" spans="7:7" x14ac:dyDescent="0.25">
      <c r="G5965"/>
    </row>
    <row r="5966" spans="7:7" x14ac:dyDescent="0.25">
      <c r="G5966"/>
    </row>
    <row r="5967" spans="7:7" x14ac:dyDescent="0.25">
      <c r="G5967"/>
    </row>
    <row r="5968" spans="7:7" x14ac:dyDescent="0.25">
      <c r="G5968"/>
    </row>
    <row r="5969" spans="7:7" x14ac:dyDescent="0.25">
      <c r="G5969"/>
    </row>
    <row r="5970" spans="7:7" x14ac:dyDescent="0.25">
      <c r="G5970"/>
    </row>
    <row r="5971" spans="7:7" x14ac:dyDescent="0.25">
      <c r="G5971"/>
    </row>
    <row r="5972" spans="7:7" x14ac:dyDescent="0.25">
      <c r="G5972"/>
    </row>
    <row r="5973" spans="7:7" x14ac:dyDescent="0.25">
      <c r="G5973"/>
    </row>
    <row r="5974" spans="7:7" x14ac:dyDescent="0.25">
      <c r="G5974"/>
    </row>
    <row r="5975" spans="7:7" x14ac:dyDescent="0.25">
      <c r="G5975"/>
    </row>
    <row r="5976" spans="7:7" x14ac:dyDescent="0.25">
      <c r="G5976"/>
    </row>
    <row r="5977" spans="7:7" x14ac:dyDescent="0.25">
      <c r="G5977"/>
    </row>
    <row r="5978" spans="7:7" x14ac:dyDescent="0.25">
      <c r="G5978"/>
    </row>
    <row r="5979" spans="7:7" x14ac:dyDescent="0.25">
      <c r="G5979"/>
    </row>
    <row r="5980" spans="7:7" x14ac:dyDescent="0.25">
      <c r="G5980"/>
    </row>
    <row r="5981" spans="7:7" x14ac:dyDescent="0.25">
      <c r="G5981"/>
    </row>
    <row r="5982" spans="7:7" x14ac:dyDescent="0.25">
      <c r="G5982"/>
    </row>
    <row r="5983" spans="7:7" x14ac:dyDescent="0.25">
      <c r="G5983"/>
    </row>
    <row r="5984" spans="7:7" x14ac:dyDescent="0.25">
      <c r="G5984"/>
    </row>
    <row r="5985" spans="7:7" x14ac:dyDescent="0.25">
      <c r="G5985"/>
    </row>
    <row r="5986" spans="7:7" x14ac:dyDescent="0.25">
      <c r="G5986"/>
    </row>
    <row r="5987" spans="7:7" x14ac:dyDescent="0.25">
      <c r="G5987"/>
    </row>
    <row r="5988" spans="7:7" x14ac:dyDescent="0.25">
      <c r="G5988"/>
    </row>
    <row r="5989" spans="7:7" x14ac:dyDescent="0.25">
      <c r="G5989"/>
    </row>
    <row r="5990" spans="7:7" x14ac:dyDescent="0.25">
      <c r="G5990"/>
    </row>
    <row r="5991" spans="7:7" x14ac:dyDescent="0.25">
      <c r="G5991"/>
    </row>
    <row r="5992" spans="7:7" x14ac:dyDescent="0.25">
      <c r="G5992"/>
    </row>
    <row r="5993" spans="7:7" x14ac:dyDescent="0.25">
      <c r="G5993"/>
    </row>
    <row r="5994" spans="7:7" x14ac:dyDescent="0.25">
      <c r="G5994"/>
    </row>
    <row r="5995" spans="7:7" x14ac:dyDescent="0.25">
      <c r="G5995"/>
    </row>
    <row r="5996" spans="7:7" x14ac:dyDescent="0.25">
      <c r="G5996"/>
    </row>
    <row r="5997" spans="7:7" x14ac:dyDescent="0.25">
      <c r="G5997"/>
    </row>
    <row r="5998" spans="7:7" x14ac:dyDescent="0.25">
      <c r="G5998"/>
    </row>
    <row r="5999" spans="7:7" x14ac:dyDescent="0.25">
      <c r="G5999"/>
    </row>
    <row r="6000" spans="7:7" x14ac:dyDescent="0.25">
      <c r="G6000"/>
    </row>
    <row r="6001" spans="7:7" x14ac:dyDescent="0.25">
      <c r="G6001"/>
    </row>
    <row r="6002" spans="7:7" x14ac:dyDescent="0.25">
      <c r="G6002"/>
    </row>
    <row r="6003" spans="7:7" x14ac:dyDescent="0.25">
      <c r="G6003"/>
    </row>
    <row r="6004" spans="7:7" x14ac:dyDescent="0.25">
      <c r="G6004"/>
    </row>
    <row r="6005" spans="7:7" x14ac:dyDescent="0.25">
      <c r="G6005"/>
    </row>
    <row r="6006" spans="7:7" x14ac:dyDescent="0.25">
      <c r="G6006"/>
    </row>
    <row r="6007" spans="7:7" x14ac:dyDescent="0.25">
      <c r="G6007"/>
    </row>
    <row r="6008" spans="7:7" x14ac:dyDescent="0.25">
      <c r="G6008"/>
    </row>
    <row r="6009" spans="7:7" x14ac:dyDescent="0.25">
      <c r="G6009"/>
    </row>
    <row r="6010" spans="7:7" x14ac:dyDescent="0.25">
      <c r="G6010"/>
    </row>
    <row r="6011" spans="7:7" x14ac:dyDescent="0.25">
      <c r="G6011"/>
    </row>
    <row r="6012" spans="7:7" x14ac:dyDescent="0.25">
      <c r="G6012"/>
    </row>
    <row r="6013" spans="7:7" x14ac:dyDescent="0.25">
      <c r="G6013"/>
    </row>
    <row r="6014" spans="7:7" x14ac:dyDescent="0.25">
      <c r="G6014"/>
    </row>
    <row r="6015" spans="7:7" x14ac:dyDescent="0.25">
      <c r="G6015"/>
    </row>
    <row r="6016" spans="7:7" x14ac:dyDescent="0.25">
      <c r="G6016"/>
    </row>
    <row r="6017" spans="7:7" x14ac:dyDescent="0.25">
      <c r="G6017"/>
    </row>
    <row r="6018" spans="7:7" x14ac:dyDescent="0.25">
      <c r="G6018"/>
    </row>
    <row r="6019" spans="7:7" x14ac:dyDescent="0.25">
      <c r="G6019"/>
    </row>
    <row r="6020" spans="7:7" x14ac:dyDescent="0.25">
      <c r="G6020"/>
    </row>
    <row r="6021" spans="7:7" x14ac:dyDescent="0.25">
      <c r="G6021"/>
    </row>
    <row r="6022" spans="7:7" x14ac:dyDescent="0.25">
      <c r="G6022"/>
    </row>
    <row r="6023" spans="7:7" x14ac:dyDescent="0.25">
      <c r="G6023"/>
    </row>
    <row r="6024" spans="7:7" x14ac:dyDescent="0.25">
      <c r="G6024"/>
    </row>
    <row r="6025" spans="7:7" x14ac:dyDescent="0.25">
      <c r="G6025"/>
    </row>
    <row r="6026" spans="7:7" x14ac:dyDescent="0.25">
      <c r="G6026"/>
    </row>
    <row r="6027" spans="7:7" x14ac:dyDescent="0.25">
      <c r="G6027"/>
    </row>
    <row r="6028" spans="7:7" x14ac:dyDescent="0.25">
      <c r="G6028"/>
    </row>
    <row r="6029" spans="7:7" x14ac:dyDescent="0.25">
      <c r="G6029"/>
    </row>
    <row r="6030" spans="7:7" x14ac:dyDescent="0.25">
      <c r="G6030"/>
    </row>
    <row r="6031" spans="7:7" x14ac:dyDescent="0.25">
      <c r="G6031"/>
    </row>
    <row r="6032" spans="7:7" x14ac:dyDescent="0.25">
      <c r="G6032"/>
    </row>
    <row r="6033" spans="7:7" x14ac:dyDescent="0.25">
      <c r="G6033"/>
    </row>
    <row r="6034" spans="7:7" x14ac:dyDescent="0.25">
      <c r="G6034"/>
    </row>
    <row r="6035" spans="7:7" x14ac:dyDescent="0.25">
      <c r="G6035"/>
    </row>
    <row r="6036" spans="7:7" x14ac:dyDescent="0.25">
      <c r="G6036"/>
    </row>
    <row r="6037" spans="7:7" x14ac:dyDescent="0.25">
      <c r="G6037"/>
    </row>
    <row r="6038" spans="7:7" x14ac:dyDescent="0.25">
      <c r="G6038"/>
    </row>
    <row r="6039" spans="7:7" x14ac:dyDescent="0.25">
      <c r="G6039"/>
    </row>
    <row r="6040" spans="7:7" x14ac:dyDescent="0.25">
      <c r="G6040"/>
    </row>
    <row r="6041" spans="7:7" x14ac:dyDescent="0.25">
      <c r="G6041"/>
    </row>
    <row r="6042" spans="7:7" x14ac:dyDescent="0.25">
      <c r="G6042"/>
    </row>
    <row r="6043" spans="7:7" x14ac:dyDescent="0.25">
      <c r="G6043"/>
    </row>
    <row r="6044" spans="7:7" x14ac:dyDescent="0.25">
      <c r="G6044"/>
    </row>
    <row r="6045" spans="7:7" x14ac:dyDescent="0.25">
      <c r="G6045"/>
    </row>
    <row r="6046" spans="7:7" x14ac:dyDescent="0.25">
      <c r="G6046"/>
    </row>
    <row r="6047" spans="7:7" x14ac:dyDescent="0.25">
      <c r="G6047"/>
    </row>
    <row r="6048" spans="7:7" x14ac:dyDescent="0.25">
      <c r="G6048"/>
    </row>
    <row r="6049" spans="7:7" x14ac:dyDescent="0.25">
      <c r="G6049"/>
    </row>
    <row r="6050" spans="7:7" x14ac:dyDescent="0.25">
      <c r="G6050"/>
    </row>
    <row r="6051" spans="7:7" x14ac:dyDescent="0.25">
      <c r="G6051"/>
    </row>
    <row r="6052" spans="7:7" x14ac:dyDescent="0.25">
      <c r="G6052"/>
    </row>
    <row r="6053" spans="7:7" x14ac:dyDescent="0.25">
      <c r="G6053"/>
    </row>
    <row r="6054" spans="7:7" x14ac:dyDescent="0.25">
      <c r="G6054"/>
    </row>
    <row r="6055" spans="7:7" x14ac:dyDescent="0.25">
      <c r="G6055"/>
    </row>
    <row r="6056" spans="7:7" x14ac:dyDescent="0.25">
      <c r="G6056"/>
    </row>
    <row r="6057" spans="7:7" x14ac:dyDescent="0.25">
      <c r="G6057"/>
    </row>
    <row r="6058" spans="7:7" x14ac:dyDescent="0.25">
      <c r="G6058"/>
    </row>
    <row r="6059" spans="7:7" x14ac:dyDescent="0.25">
      <c r="G6059"/>
    </row>
    <row r="6060" spans="7:7" x14ac:dyDescent="0.25">
      <c r="G6060"/>
    </row>
    <row r="6061" spans="7:7" x14ac:dyDescent="0.25">
      <c r="G6061"/>
    </row>
    <row r="6062" spans="7:7" x14ac:dyDescent="0.25">
      <c r="G6062"/>
    </row>
    <row r="6063" spans="7:7" x14ac:dyDescent="0.25">
      <c r="G6063"/>
    </row>
    <row r="6064" spans="7:7" x14ac:dyDescent="0.25">
      <c r="G6064"/>
    </row>
    <row r="6065" spans="7:7" x14ac:dyDescent="0.25">
      <c r="G6065"/>
    </row>
    <row r="6066" spans="7:7" x14ac:dyDescent="0.25">
      <c r="G6066"/>
    </row>
    <row r="6067" spans="7:7" x14ac:dyDescent="0.25">
      <c r="G6067"/>
    </row>
    <row r="6068" spans="7:7" x14ac:dyDescent="0.25">
      <c r="G6068"/>
    </row>
    <row r="6069" spans="7:7" x14ac:dyDescent="0.25">
      <c r="G6069"/>
    </row>
    <row r="6070" spans="7:7" x14ac:dyDescent="0.25">
      <c r="G6070"/>
    </row>
    <row r="6071" spans="7:7" x14ac:dyDescent="0.25">
      <c r="G6071"/>
    </row>
    <row r="6072" spans="7:7" x14ac:dyDescent="0.25">
      <c r="G6072"/>
    </row>
    <row r="6073" spans="7:7" x14ac:dyDescent="0.25">
      <c r="G6073"/>
    </row>
    <row r="6074" spans="7:7" x14ac:dyDescent="0.25">
      <c r="G6074"/>
    </row>
    <row r="6075" spans="7:7" x14ac:dyDescent="0.25">
      <c r="G6075"/>
    </row>
    <row r="6076" spans="7:7" x14ac:dyDescent="0.25">
      <c r="G6076"/>
    </row>
    <row r="6077" spans="7:7" x14ac:dyDescent="0.25">
      <c r="G6077"/>
    </row>
    <row r="6078" spans="7:7" x14ac:dyDescent="0.25">
      <c r="G6078"/>
    </row>
    <row r="6079" spans="7:7" x14ac:dyDescent="0.25">
      <c r="G6079"/>
    </row>
    <row r="6080" spans="7:7" x14ac:dyDescent="0.25">
      <c r="G6080"/>
    </row>
    <row r="6081" spans="7:7" x14ac:dyDescent="0.25">
      <c r="G6081"/>
    </row>
    <row r="6082" spans="7:7" x14ac:dyDescent="0.25">
      <c r="G6082"/>
    </row>
    <row r="6083" spans="7:7" x14ac:dyDescent="0.25">
      <c r="G6083"/>
    </row>
    <row r="6084" spans="7:7" x14ac:dyDescent="0.25">
      <c r="G6084"/>
    </row>
    <row r="6085" spans="7:7" x14ac:dyDescent="0.25">
      <c r="G6085"/>
    </row>
    <row r="6086" spans="7:7" x14ac:dyDescent="0.25">
      <c r="G6086"/>
    </row>
    <row r="6087" spans="7:7" x14ac:dyDescent="0.25">
      <c r="G6087"/>
    </row>
    <row r="6088" spans="7:7" x14ac:dyDescent="0.25">
      <c r="G6088"/>
    </row>
    <row r="6089" spans="7:7" x14ac:dyDescent="0.25">
      <c r="G6089"/>
    </row>
    <row r="6090" spans="7:7" x14ac:dyDescent="0.25">
      <c r="G6090"/>
    </row>
    <row r="6091" spans="7:7" x14ac:dyDescent="0.25">
      <c r="G6091"/>
    </row>
    <row r="6092" spans="7:7" x14ac:dyDescent="0.25">
      <c r="G6092"/>
    </row>
    <row r="6093" spans="7:7" x14ac:dyDescent="0.25">
      <c r="G6093"/>
    </row>
    <row r="6094" spans="7:7" x14ac:dyDescent="0.25">
      <c r="G6094"/>
    </row>
    <row r="6095" spans="7:7" x14ac:dyDescent="0.25">
      <c r="G6095"/>
    </row>
    <row r="6096" spans="7:7" x14ac:dyDescent="0.25">
      <c r="G6096"/>
    </row>
    <row r="6097" spans="7:7" x14ac:dyDescent="0.25">
      <c r="G6097"/>
    </row>
    <row r="6098" spans="7:7" x14ac:dyDescent="0.25">
      <c r="G6098"/>
    </row>
    <row r="6099" spans="7:7" x14ac:dyDescent="0.25">
      <c r="G6099"/>
    </row>
    <row r="6100" spans="7:7" x14ac:dyDescent="0.25">
      <c r="G6100"/>
    </row>
    <row r="6101" spans="7:7" x14ac:dyDescent="0.25">
      <c r="G6101"/>
    </row>
    <row r="6102" spans="7:7" x14ac:dyDescent="0.25">
      <c r="G6102"/>
    </row>
    <row r="6103" spans="7:7" x14ac:dyDescent="0.25">
      <c r="G6103"/>
    </row>
    <row r="6104" spans="7:7" x14ac:dyDescent="0.25">
      <c r="G6104"/>
    </row>
    <row r="6105" spans="7:7" x14ac:dyDescent="0.25">
      <c r="G6105"/>
    </row>
    <row r="6106" spans="7:7" x14ac:dyDescent="0.25">
      <c r="G6106"/>
    </row>
    <row r="6107" spans="7:7" x14ac:dyDescent="0.25">
      <c r="G6107"/>
    </row>
    <row r="6108" spans="7:7" x14ac:dyDescent="0.25">
      <c r="G6108"/>
    </row>
    <row r="6109" spans="7:7" x14ac:dyDescent="0.25">
      <c r="G6109"/>
    </row>
    <row r="6110" spans="7:7" x14ac:dyDescent="0.25">
      <c r="G6110"/>
    </row>
    <row r="6111" spans="7:7" x14ac:dyDescent="0.25">
      <c r="G6111"/>
    </row>
    <row r="6112" spans="7:7" x14ac:dyDescent="0.25">
      <c r="G6112"/>
    </row>
    <row r="6113" spans="7:7" x14ac:dyDescent="0.25">
      <c r="G6113"/>
    </row>
    <row r="6114" spans="7:7" x14ac:dyDescent="0.25">
      <c r="G6114"/>
    </row>
    <row r="6115" spans="7:7" x14ac:dyDescent="0.25">
      <c r="G6115"/>
    </row>
    <row r="6116" spans="7:7" x14ac:dyDescent="0.25">
      <c r="G6116"/>
    </row>
    <row r="6117" spans="7:7" x14ac:dyDescent="0.25">
      <c r="G6117"/>
    </row>
    <row r="6118" spans="7:7" x14ac:dyDescent="0.25">
      <c r="G6118"/>
    </row>
    <row r="6119" spans="7:7" x14ac:dyDescent="0.25">
      <c r="G6119"/>
    </row>
    <row r="6120" spans="7:7" x14ac:dyDescent="0.25">
      <c r="G6120"/>
    </row>
    <row r="6121" spans="7:7" x14ac:dyDescent="0.25">
      <c r="G6121"/>
    </row>
    <row r="6122" spans="7:7" x14ac:dyDescent="0.25">
      <c r="G6122"/>
    </row>
    <row r="6123" spans="7:7" x14ac:dyDescent="0.25">
      <c r="G6123"/>
    </row>
    <row r="6124" spans="7:7" x14ac:dyDescent="0.25">
      <c r="G6124"/>
    </row>
    <row r="6125" spans="7:7" x14ac:dyDescent="0.25">
      <c r="G6125"/>
    </row>
    <row r="6126" spans="7:7" x14ac:dyDescent="0.25">
      <c r="G6126"/>
    </row>
    <row r="6127" spans="7:7" x14ac:dyDescent="0.25">
      <c r="G6127"/>
    </row>
    <row r="6128" spans="7:7" x14ac:dyDescent="0.25">
      <c r="G6128"/>
    </row>
    <row r="6129" spans="7:7" x14ac:dyDescent="0.25">
      <c r="G6129"/>
    </row>
    <row r="6130" spans="7:7" x14ac:dyDescent="0.25">
      <c r="G6130"/>
    </row>
    <row r="6131" spans="7:7" x14ac:dyDescent="0.25">
      <c r="G6131"/>
    </row>
    <row r="6132" spans="7:7" x14ac:dyDescent="0.25">
      <c r="G6132"/>
    </row>
    <row r="6133" spans="7:7" x14ac:dyDescent="0.25">
      <c r="G6133"/>
    </row>
    <row r="6134" spans="7:7" x14ac:dyDescent="0.25">
      <c r="G6134"/>
    </row>
    <row r="6135" spans="7:7" x14ac:dyDescent="0.25">
      <c r="G6135"/>
    </row>
    <row r="6136" spans="7:7" x14ac:dyDescent="0.25">
      <c r="G6136"/>
    </row>
    <row r="6137" spans="7:7" x14ac:dyDescent="0.25">
      <c r="G6137"/>
    </row>
    <row r="6138" spans="7:7" x14ac:dyDescent="0.25">
      <c r="G6138"/>
    </row>
    <row r="6139" spans="7:7" x14ac:dyDescent="0.25">
      <c r="G6139"/>
    </row>
    <row r="6140" spans="7:7" x14ac:dyDescent="0.25">
      <c r="G6140"/>
    </row>
    <row r="6141" spans="7:7" x14ac:dyDescent="0.25">
      <c r="G6141"/>
    </row>
    <row r="6142" spans="7:7" x14ac:dyDescent="0.25">
      <c r="G6142"/>
    </row>
    <row r="6143" spans="7:7" x14ac:dyDescent="0.25">
      <c r="G6143"/>
    </row>
    <row r="6144" spans="7:7" x14ac:dyDescent="0.25">
      <c r="G6144"/>
    </row>
    <row r="6145" spans="7:7" x14ac:dyDescent="0.25">
      <c r="G6145"/>
    </row>
    <row r="6146" spans="7:7" x14ac:dyDescent="0.25">
      <c r="G6146"/>
    </row>
    <row r="6147" spans="7:7" x14ac:dyDescent="0.25">
      <c r="G6147"/>
    </row>
    <row r="6148" spans="7:7" x14ac:dyDescent="0.25">
      <c r="G6148"/>
    </row>
    <row r="6149" spans="7:7" x14ac:dyDescent="0.25">
      <c r="G6149"/>
    </row>
    <row r="6150" spans="7:7" x14ac:dyDescent="0.25">
      <c r="G6150"/>
    </row>
    <row r="6151" spans="7:7" x14ac:dyDescent="0.25">
      <c r="G6151"/>
    </row>
    <row r="6152" spans="7:7" x14ac:dyDescent="0.25">
      <c r="G6152"/>
    </row>
    <row r="6153" spans="7:7" x14ac:dyDescent="0.25">
      <c r="G6153"/>
    </row>
    <row r="6154" spans="7:7" x14ac:dyDescent="0.25">
      <c r="G6154"/>
    </row>
    <row r="6155" spans="7:7" x14ac:dyDescent="0.25">
      <c r="G6155"/>
    </row>
    <row r="6156" spans="7:7" x14ac:dyDescent="0.25">
      <c r="G6156"/>
    </row>
    <row r="6157" spans="7:7" x14ac:dyDescent="0.25">
      <c r="G6157"/>
    </row>
    <row r="6158" spans="7:7" x14ac:dyDescent="0.25">
      <c r="G6158"/>
    </row>
    <row r="6159" spans="7:7" x14ac:dyDescent="0.25">
      <c r="G6159"/>
    </row>
    <row r="6160" spans="7:7" x14ac:dyDescent="0.25">
      <c r="G6160"/>
    </row>
    <row r="6161" spans="7:7" x14ac:dyDescent="0.25">
      <c r="G6161"/>
    </row>
    <row r="6162" spans="7:7" x14ac:dyDescent="0.25">
      <c r="G6162"/>
    </row>
    <row r="6163" spans="7:7" x14ac:dyDescent="0.25">
      <c r="G6163"/>
    </row>
    <row r="6164" spans="7:7" x14ac:dyDescent="0.25">
      <c r="G6164"/>
    </row>
    <row r="6165" spans="7:7" x14ac:dyDescent="0.25">
      <c r="G6165"/>
    </row>
    <row r="6166" spans="7:7" x14ac:dyDescent="0.25">
      <c r="G6166"/>
    </row>
    <row r="6167" spans="7:7" x14ac:dyDescent="0.25">
      <c r="G6167"/>
    </row>
    <row r="6168" spans="7:7" x14ac:dyDescent="0.25">
      <c r="G6168"/>
    </row>
    <row r="6169" spans="7:7" x14ac:dyDescent="0.25">
      <c r="G6169"/>
    </row>
    <row r="6170" spans="7:7" x14ac:dyDescent="0.25">
      <c r="G6170"/>
    </row>
    <row r="6171" spans="7:7" x14ac:dyDescent="0.25">
      <c r="G6171"/>
    </row>
    <row r="6172" spans="7:7" x14ac:dyDescent="0.25">
      <c r="G6172"/>
    </row>
    <row r="6173" spans="7:7" x14ac:dyDescent="0.25">
      <c r="G6173"/>
    </row>
    <row r="6174" spans="7:7" x14ac:dyDescent="0.25">
      <c r="G6174"/>
    </row>
    <row r="6175" spans="7:7" x14ac:dyDescent="0.25">
      <c r="G6175"/>
    </row>
    <row r="6176" spans="7:7" x14ac:dyDescent="0.25">
      <c r="G6176"/>
    </row>
    <row r="6177" spans="7:7" x14ac:dyDescent="0.25">
      <c r="G6177"/>
    </row>
    <row r="6178" spans="7:7" x14ac:dyDescent="0.25">
      <c r="G6178"/>
    </row>
    <row r="6179" spans="7:7" x14ac:dyDescent="0.25">
      <c r="G6179"/>
    </row>
    <row r="6180" spans="7:7" x14ac:dyDescent="0.25">
      <c r="G6180"/>
    </row>
    <row r="6181" spans="7:7" x14ac:dyDescent="0.25">
      <c r="G6181"/>
    </row>
    <row r="6182" spans="7:7" x14ac:dyDescent="0.25">
      <c r="G6182"/>
    </row>
    <row r="6183" spans="7:7" x14ac:dyDescent="0.25">
      <c r="G6183"/>
    </row>
    <row r="6184" spans="7:7" x14ac:dyDescent="0.25">
      <c r="G6184"/>
    </row>
    <row r="6185" spans="7:7" x14ac:dyDescent="0.25">
      <c r="G6185"/>
    </row>
    <row r="6186" spans="7:7" x14ac:dyDescent="0.25">
      <c r="G6186"/>
    </row>
    <row r="6187" spans="7:7" x14ac:dyDescent="0.25">
      <c r="G6187"/>
    </row>
    <row r="6188" spans="7:7" x14ac:dyDescent="0.25">
      <c r="G6188"/>
    </row>
    <row r="6189" spans="7:7" x14ac:dyDescent="0.25">
      <c r="G6189"/>
    </row>
    <row r="6190" spans="7:7" x14ac:dyDescent="0.25">
      <c r="G6190"/>
    </row>
    <row r="6191" spans="7:7" x14ac:dyDescent="0.25">
      <c r="G6191"/>
    </row>
    <row r="6192" spans="7:7" x14ac:dyDescent="0.25">
      <c r="G6192"/>
    </row>
    <row r="6193" spans="7:7" x14ac:dyDescent="0.25">
      <c r="G6193"/>
    </row>
    <row r="6194" spans="7:7" x14ac:dyDescent="0.25">
      <c r="G6194"/>
    </row>
    <row r="6195" spans="7:7" x14ac:dyDescent="0.25">
      <c r="G6195"/>
    </row>
    <row r="6196" spans="7:7" x14ac:dyDescent="0.25">
      <c r="G6196"/>
    </row>
    <row r="6197" spans="7:7" x14ac:dyDescent="0.25">
      <c r="G6197"/>
    </row>
    <row r="6198" spans="7:7" x14ac:dyDescent="0.25">
      <c r="G6198"/>
    </row>
    <row r="6199" spans="7:7" x14ac:dyDescent="0.25">
      <c r="G6199"/>
    </row>
    <row r="6200" spans="7:7" x14ac:dyDescent="0.25">
      <c r="G6200"/>
    </row>
    <row r="6201" spans="7:7" x14ac:dyDescent="0.25">
      <c r="G6201"/>
    </row>
    <row r="6202" spans="7:7" x14ac:dyDescent="0.25">
      <c r="G6202"/>
    </row>
    <row r="6203" spans="7:7" x14ac:dyDescent="0.25">
      <c r="G6203"/>
    </row>
    <row r="6204" spans="7:7" x14ac:dyDescent="0.25">
      <c r="G6204"/>
    </row>
    <row r="6205" spans="7:7" x14ac:dyDescent="0.25">
      <c r="G6205"/>
    </row>
    <row r="6206" spans="7:7" x14ac:dyDescent="0.25">
      <c r="G6206"/>
    </row>
    <row r="6207" spans="7:7" x14ac:dyDescent="0.25">
      <c r="G6207"/>
    </row>
    <row r="6208" spans="7:7" x14ac:dyDescent="0.25">
      <c r="G6208"/>
    </row>
    <row r="6209" spans="7:7" x14ac:dyDescent="0.25">
      <c r="G6209"/>
    </row>
    <row r="6210" spans="7:7" x14ac:dyDescent="0.25">
      <c r="G6210"/>
    </row>
    <row r="6211" spans="7:7" x14ac:dyDescent="0.25">
      <c r="G6211"/>
    </row>
    <row r="6212" spans="7:7" x14ac:dyDescent="0.25">
      <c r="G6212"/>
    </row>
    <row r="6213" spans="7:7" x14ac:dyDescent="0.25">
      <c r="G6213"/>
    </row>
    <row r="6214" spans="7:7" x14ac:dyDescent="0.25">
      <c r="G6214"/>
    </row>
    <row r="6215" spans="7:7" x14ac:dyDescent="0.25">
      <c r="G6215"/>
    </row>
    <row r="6216" spans="7:7" x14ac:dyDescent="0.25">
      <c r="G6216"/>
    </row>
    <row r="6217" spans="7:7" x14ac:dyDescent="0.25">
      <c r="G6217"/>
    </row>
    <row r="6218" spans="7:7" x14ac:dyDescent="0.25">
      <c r="G6218"/>
    </row>
    <row r="6219" spans="7:7" x14ac:dyDescent="0.25">
      <c r="G6219"/>
    </row>
    <row r="6220" spans="7:7" x14ac:dyDescent="0.25">
      <c r="G6220"/>
    </row>
    <row r="6221" spans="7:7" x14ac:dyDescent="0.25">
      <c r="G6221"/>
    </row>
    <row r="6222" spans="7:7" x14ac:dyDescent="0.25">
      <c r="G6222"/>
    </row>
    <row r="6223" spans="7:7" x14ac:dyDescent="0.25">
      <c r="G6223"/>
    </row>
    <row r="6224" spans="7:7" x14ac:dyDescent="0.25">
      <c r="G6224"/>
    </row>
    <row r="6225" spans="7:7" x14ac:dyDescent="0.25">
      <c r="G6225"/>
    </row>
    <row r="6226" spans="7:7" x14ac:dyDescent="0.25">
      <c r="G6226"/>
    </row>
    <row r="6227" spans="7:7" x14ac:dyDescent="0.25">
      <c r="G6227"/>
    </row>
    <row r="6228" spans="7:7" x14ac:dyDescent="0.25">
      <c r="G6228"/>
    </row>
    <row r="6229" spans="7:7" x14ac:dyDescent="0.25">
      <c r="G6229"/>
    </row>
    <row r="6230" spans="7:7" x14ac:dyDescent="0.25">
      <c r="G6230"/>
    </row>
    <row r="6231" spans="7:7" x14ac:dyDescent="0.25">
      <c r="G6231"/>
    </row>
    <row r="6232" spans="7:7" x14ac:dyDescent="0.25">
      <c r="G6232"/>
    </row>
    <row r="6233" spans="7:7" x14ac:dyDescent="0.25">
      <c r="G6233"/>
    </row>
    <row r="6234" spans="7:7" x14ac:dyDescent="0.25">
      <c r="G6234"/>
    </row>
    <row r="6235" spans="7:7" x14ac:dyDescent="0.25">
      <c r="G6235"/>
    </row>
    <row r="6236" spans="7:7" x14ac:dyDescent="0.25">
      <c r="G6236"/>
    </row>
    <row r="6237" spans="7:7" x14ac:dyDescent="0.25">
      <c r="G6237"/>
    </row>
    <row r="6238" spans="7:7" x14ac:dyDescent="0.25">
      <c r="G6238"/>
    </row>
    <row r="6239" spans="7:7" x14ac:dyDescent="0.25">
      <c r="G6239"/>
    </row>
    <row r="6240" spans="7:7" x14ac:dyDescent="0.25">
      <c r="G6240"/>
    </row>
    <row r="6241" spans="7:7" x14ac:dyDescent="0.25">
      <c r="G6241"/>
    </row>
    <row r="6242" spans="7:7" x14ac:dyDescent="0.25">
      <c r="G6242"/>
    </row>
    <row r="6243" spans="7:7" x14ac:dyDescent="0.25">
      <c r="G6243"/>
    </row>
    <row r="6244" spans="7:7" x14ac:dyDescent="0.25">
      <c r="G6244"/>
    </row>
    <row r="6245" spans="7:7" x14ac:dyDescent="0.25">
      <c r="G6245"/>
    </row>
    <row r="6246" spans="7:7" x14ac:dyDescent="0.25">
      <c r="G6246"/>
    </row>
    <row r="6247" spans="7:7" x14ac:dyDescent="0.25">
      <c r="G6247"/>
    </row>
    <row r="6248" spans="7:7" x14ac:dyDescent="0.25">
      <c r="G6248"/>
    </row>
    <row r="6249" spans="7:7" x14ac:dyDescent="0.25">
      <c r="G6249"/>
    </row>
    <row r="6250" spans="7:7" x14ac:dyDescent="0.25">
      <c r="G6250"/>
    </row>
    <row r="6251" spans="7:7" x14ac:dyDescent="0.25">
      <c r="G6251"/>
    </row>
    <row r="6252" spans="7:7" x14ac:dyDescent="0.25">
      <c r="G6252"/>
    </row>
    <row r="6253" spans="7:7" x14ac:dyDescent="0.25">
      <c r="G6253"/>
    </row>
    <row r="6254" spans="7:7" x14ac:dyDescent="0.25">
      <c r="G6254"/>
    </row>
    <row r="6255" spans="7:7" x14ac:dyDescent="0.25">
      <c r="G6255"/>
    </row>
    <row r="6256" spans="7:7" x14ac:dyDescent="0.25">
      <c r="G6256"/>
    </row>
    <row r="6257" spans="7:7" x14ac:dyDescent="0.25">
      <c r="G6257"/>
    </row>
    <row r="6258" spans="7:7" x14ac:dyDescent="0.25">
      <c r="G6258"/>
    </row>
    <row r="6259" spans="7:7" x14ac:dyDescent="0.25">
      <c r="G6259"/>
    </row>
    <row r="6260" spans="7:7" x14ac:dyDescent="0.25">
      <c r="G6260"/>
    </row>
    <row r="6261" spans="7:7" x14ac:dyDescent="0.25">
      <c r="G6261"/>
    </row>
    <row r="6262" spans="7:7" x14ac:dyDescent="0.25">
      <c r="G6262"/>
    </row>
    <row r="6263" spans="7:7" x14ac:dyDescent="0.25">
      <c r="G6263"/>
    </row>
    <row r="6264" spans="7:7" x14ac:dyDescent="0.25">
      <c r="G6264"/>
    </row>
    <row r="6265" spans="7:7" x14ac:dyDescent="0.25">
      <c r="G6265"/>
    </row>
    <row r="6266" spans="7:7" x14ac:dyDescent="0.25">
      <c r="G6266"/>
    </row>
    <row r="6267" spans="7:7" x14ac:dyDescent="0.25">
      <c r="G6267"/>
    </row>
    <row r="6268" spans="7:7" x14ac:dyDescent="0.25">
      <c r="G6268"/>
    </row>
    <row r="6269" spans="7:7" x14ac:dyDescent="0.25">
      <c r="G6269"/>
    </row>
    <row r="6270" spans="7:7" x14ac:dyDescent="0.25">
      <c r="G6270"/>
    </row>
    <row r="6271" spans="7:7" x14ac:dyDescent="0.25">
      <c r="G6271"/>
    </row>
    <row r="6272" spans="7:7" x14ac:dyDescent="0.25">
      <c r="G6272"/>
    </row>
    <row r="6273" spans="7:7" x14ac:dyDescent="0.25">
      <c r="G6273"/>
    </row>
    <row r="6274" spans="7:7" x14ac:dyDescent="0.25">
      <c r="G6274"/>
    </row>
    <row r="6275" spans="7:7" x14ac:dyDescent="0.25">
      <c r="G6275"/>
    </row>
    <row r="6276" spans="7:7" x14ac:dyDescent="0.25">
      <c r="G6276"/>
    </row>
    <row r="6277" spans="7:7" x14ac:dyDescent="0.25">
      <c r="G6277"/>
    </row>
    <row r="6278" spans="7:7" x14ac:dyDescent="0.25">
      <c r="G6278"/>
    </row>
    <row r="6279" spans="7:7" x14ac:dyDescent="0.25">
      <c r="G6279"/>
    </row>
    <row r="6280" spans="7:7" x14ac:dyDescent="0.25">
      <c r="G6280"/>
    </row>
    <row r="6281" spans="7:7" x14ac:dyDescent="0.25">
      <c r="G6281"/>
    </row>
    <row r="6282" spans="7:7" x14ac:dyDescent="0.25">
      <c r="G6282"/>
    </row>
    <row r="6283" spans="7:7" x14ac:dyDescent="0.25">
      <c r="G6283"/>
    </row>
    <row r="6284" spans="7:7" x14ac:dyDescent="0.25">
      <c r="G6284"/>
    </row>
    <row r="6285" spans="7:7" x14ac:dyDescent="0.25">
      <c r="G6285"/>
    </row>
    <row r="6286" spans="7:7" x14ac:dyDescent="0.25">
      <c r="G6286"/>
    </row>
    <row r="6287" spans="7:7" x14ac:dyDescent="0.25">
      <c r="G6287"/>
    </row>
    <row r="6288" spans="7:7" x14ac:dyDescent="0.25">
      <c r="G6288"/>
    </row>
    <row r="6289" spans="7:7" x14ac:dyDescent="0.25">
      <c r="G6289"/>
    </row>
    <row r="6290" spans="7:7" x14ac:dyDescent="0.25">
      <c r="G6290"/>
    </row>
    <row r="6291" spans="7:7" x14ac:dyDescent="0.25">
      <c r="G6291"/>
    </row>
    <row r="6292" spans="7:7" x14ac:dyDescent="0.25">
      <c r="G6292"/>
    </row>
    <row r="6293" spans="7:7" x14ac:dyDescent="0.25">
      <c r="G6293"/>
    </row>
    <row r="6294" spans="7:7" x14ac:dyDescent="0.25">
      <c r="G6294"/>
    </row>
    <row r="6295" spans="7:7" x14ac:dyDescent="0.25">
      <c r="G6295"/>
    </row>
    <row r="6296" spans="7:7" x14ac:dyDescent="0.25">
      <c r="G6296"/>
    </row>
    <row r="6297" spans="7:7" x14ac:dyDescent="0.25">
      <c r="G6297"/>
    </row>
    <row r="6298" spans="7:7" x14ac:dyDescent="0.25">
      <c r="G6298"/>
    </row>
    <row r="6299" spans="7:7" x14ac:dyDescent="0.25">
      <c r="G6299"/>
    </row>
    <row r="6300" spans="7:7" x14ac:dyDescent="0.25">
      <c r="G6300"/>
    </row>
    <row r="6301" spans="7:7" x14ac:dyDescent="0.25">
      <c r="G6301"/>
    </row>
    <row r="6302" spans="7:7" x14ac:dyDescent="0.25">
      <c r="G6302"/>
    </row>
    <row r="6303" spans="7:7" x14ac:dyDescent="0.25">
      <c r="G6303"/>
    </row>
    <row r="6304" spans="7:7" x14ac:dyDescent="0.25">
      <c r="G6304"/>
    </row>
    <row r="6305" spans="7:7" x14ac:dyDescent="0.25">
      <c r="G6305"/>
    </row>
    <row r="6306" spans="7:7" x14ac:dyDescent="0.25">
      <c r="G6306"/>
    </row>
    <row r="6307" spans="7:7" x14ac:dyDescent="0.25">
      <c r="G6307"/>
    </row>
    <row r="6308" spans="7:7" x14ac:dyDescent="0.25">
      <c r="G6308"/>
    </row>
    <row r="6309" spans="7:7" x14ac:dyDescent="0.25">
      <c r="G6309"/>
    </row>
    <row r="6310" spans="7:7" x14ac:dyDescent="0.25">
      <c r="G6310"/>
    </row>
    <row r="6311" spans="7:7" x14ac:dyDescent="0.25">
      <c r="G6311"/>
    </row>
    <row r="6312" spans="7:7" x14ac:dyDescent="0.25">
      <c r="G6312"/>
    </row>
    <row r="6313" spans="7:7" x14ac:dyDescent="0.25">
      <c r="G6313"/>
    </row>
    <row r="6314" spans="7:7" x14ac:dyDescent="0.25">
      <c r="G6314"/>
    </row>
    <row r="6315" spans="7:7" x14ac:dyDescent="0.25">
      <c r="G6315"/>
    </row>
    <row r="6316" spans="7:7" x14ac:dyDescent="0.25">
      <c r="G6316"/>
    </row>
    <row r="6317" spans="7:7" x14ac:dyDescent="0.25">
      <c r="G6317"/>
    </row>
    <row r="6318" spans="7:7" x14ac:dyDescent="0.25">
      <c r="G6318"/>
    </row>
    <row r="6319" spans="7:7" x14ac:dyDescent="0.25">
      <c r="G6319"/>
    </row>
    <row r="6320" spans="7:7" x14ac:dyDescent="0.25">
      <c r="G6320"/>
    </row>
    <row r="6321" spans="7:7" x14ac:dyDescent="0.25">
      <c r="G6321"/>
    </row>
    <row r="6322" spans="7:7" x14ac:dyDescent="0.25">
      <c r="G6322"/>
    </row>
    <row r="6323" spans="7:7" x14ac:dyDescent="0.25">
      <c r="G6323"/>
    </row>
    <row r="6324" spans="7:7" x14ac:dyDescent="0.25">
      <c r="G6324"/>
    </row>
    <row r="6325" spans="7:7" x14ac:dyDescent="0.25">
      <c r="G6325"/>
    </row>
    <row r="6326" spans="7:7" x14ac:dyDescent="0.25">
      <c r="G6326"/>
    </row>
    <row r="6327" spans="7:7" x14ac:dyDescent="0.25">
      <c r="G6327"/>
    </row>
    <row r="6328" spans="7:7" x14ac:dyDescent="0.25">
      <c r="G6328"/>
    </row>
    <row r="6329" spans="7:7" x14ac:dyDescent="0.25">
      <c r="G6329"/>
    </row>
    <row r="6330" spans="7:7" x14ac:dyDescent="0.25">
      <c r="G6330"/>
    </row>
    <row r="6331" spans="7:7" x14ac:dyDescent="0.25">
      <c r="G6331"/>
    </row>
    <row r="6332" spans="7:7" x14ac:dyDescent="0.25">
      <c r="G6332"/>
    </row>
    <row r="6333" spans="7:7" x14ac:dyDescent="0.25">
      <c r="G6333"/>
    </row>
    <row r="6334" spans="7:7" x14ac:dyDescent="0.25">
      <c r="G6334"/>
    </row>
    <row r="6335" spans="7:7" x14ac:dyDescent="0.25">
      <c r="G6335"/>
    </row>
    <row r="6336" spans="7:7" x14ac:dyDescent="0.25">
      <c r="G6336"/>
    </row>
    <row r="6337" spans="7:7" x14ac:dyDescent="0.25">
      <c r="G6337"/>
    </row>
    <row r="6338" spans="7:7" x14ac:dyDescent="0.25">
      <c r="G6338"/>
    </row>
    <row r="6339" spans="7:7" x14ac:dyDescent="0.25">
      <c r="G6339"/>
    </row>
    <row r="6340" spans="7:7" x14ac:dyDescent="0.25">
      <c r="G6340"/>
    </row>
    <row r="6341" spans="7:7" x14ac:dyDescent="0.25">
      <c r="G6341"/>
    </row>
    <row r="6342" spans="7:7" x14ac:dyDescent="0.25">
      <c r="G6342"/>
    </row>
    <row r="6343" spans="7:7" x14ac:dyDescent="0.25">
      <c r="G6343"/>
    </row>
    <row r="6344" spans="7:7" x14ac:dyDescent="0.25">
      <c r="G6344"/>
    </row>
    <row r="6345" spans="7:7" x14ac:dyDescent="0.25">
      <c r="G6345"/>
    </row>
    <row r="6346" spans="7:7" x14ac:dyDescent="0.25">
      <c r="G6346"/>
    </row>
    <row r="6347" spans="7:7" x14ac:dyDescent="0.25">
      <c r="G6347"/>
    </row>
    <row r="6348" spans="7:7" x14ac:dyDescent="0.25">
      <c r="G6348"/>
    </row>
    <row r="6349" spans="7:7" x14ac:dyDescent="0.25">
      <c r="G6349"/>
    </row>
    <row r="6350" spans="7:7" x14ac:dyDescent="0.25">
      <c r="G6350"/>
    </row>
    <row r="6351" spans="7:7" x14ac:dyDescent="0.25">
      <c r="G6351"/>
    </row>
    <row r="6352" spans="7:7" x14ac:dyDescent="0.25">
      <c r="G6352"/>
    </row>
    <row r="6353" spans="7:7" x14ac:dyDescent="0.25">
      <c r="G6353"/>
    </row>
    <row r="6354" spans="7:7" x14ac:dyDescent="0.25">
      <c r="G6354"/>
    </row>
    <row r="6355" spans="7:7" x14ac:dyDescent="0.25">
      <c r="G6355"/>
    </row>
    <row r="6356" spans="7:7" x14ac:dyDescent="0.25">
      <c r="G6356"/>
    </row>
    <row r="6357" spans="7:7" x14ac:dyDescent="0.25">
      <c r="G6357"/>
    </row>
    <row r="6358" spans="7:7" x14ac:dyDescent="0.25">
      <c r="G6358"/>
    </row>
    <row r="6359" spans="7:7" x14ac:dyDescent="0.25">
      <c r="G6359"/>
    </row>
    <row r="6360" spans="7:7" x14ac:dyDescent="0.25">
      <c r="G6360"/>
    </row>
    <row r="6361" spans="7:7" x14ac:dyDescent="0.25">
      <c r="G6361"/>
    </row>
    <row r="6362" spans="7:7" x14ac:dyDescent="0.25">
      <c r="G6362"/>
    </row>
    <row r="6363" spans="7:7" x14ac:dyDescent="0.25">
      <c r="G6363"/>
    </row>
    <row r="6364" spans="7:7" x14ac:dyDescent="0.25">
      <c r="G6364"/>
    </row>
    <row r="6365" spans="7:7" x14ac:dyDescent="0.25">
      <c r="G6365"/>
    </row>
    <row r="6366" spans="7:7" x14ac:dyDescent="0.25">
      <c r="G6366"/>
    </row>
    <row r="6367" spans="7:7" x14ac:dyDescent="0.25">
      <c r="G6367"/>
    </row>
    <row r="6368" spans="7:7" x14ac:dyDescent="0.25">
      <c r="G6368"/>
    </row>
    <row r="6369" spans="7:7" x14ac:dyDescent="0.25">
      <c r="G6369"/>
    </row>
    <row r="6370" spans="7:7" x14ac:dyDescent="0.25">
      <c r="G6370"/>
    </row>
    <row r="6371" spans="7:7" x14ac:dyDescent="0.25">
      <c r="G6371"/>
    </row>
    <row r="6372" spans="7:7" x14ac:dyDescent="0.25">
      <c r="G6372"/>
    </row>
    <row r="6373" spans="7:7" x14ac:dyDescent="0.25">
      <c r="G6373"/>
    </row>
    <row r="6374" spans="7:7" x14ac:dyDescent="0.25">
      <c r="G6374"/>
    </row>
    <row r="6375" spans="7:7" x14ac:dyDescent="0.25">
      <c r="G6375"/>
    </row>
    <row r="6376" spans="7:7" x14ac:dyDescent="0.25">
      <c r="G6376"/>
    </row>
    <row r="6377" spans="7:7" x14ac:dyDescent="0.25">
      <c r="G6377"/>
    </row>
    <row r="6378" spans="7:7" x14ac:dyDescent="0.25">
      <c r="G6378"/>
    </row>
    <row r="6379" spans="7:7" x14ac:dyDescent="0.25">
      <c r="G6379"/>
    </row>
    <row r="6380" spans="7:7" x14ac:dyDescent="0.25">
      <c r="G6380"/>
    </row>
    <row r="6381" spans="7:7" x14ac:dyDescent="0.25">
      <c r="G6381"/>
    </row>
    <row r="6382" spans="7:7" x14ac:dyDescent="0.25">
      <c r="G6382"/>
    </row>
    <row r="6383" spans="7:7" x14ac:dyDescent="0.25">
      <c r="G6383"/>
    </row>
    <row r="6384" spans="7:7" x14ac:dyDescent="0.25">
      <c r="G6384"/>
    </row>
    <row r="6385" spans="7:7" x14ac:dyDescent="0.25">
      <c r="G6385"/>
    </row>
    <row r="6386" spans="7:7" x14ac:dyDescent="0.25">
      <c r="G6386"/>
    </row>
    <row r="6387" spans="7:7" x14ac:dyDescent="0.25">
      <c r="G6387"/>
    </row>
    <row r="6388" spans="7:7" x14ac:dyDescent="0.25">
      <c r="G6388"/>
    </row>
    <row r="6389" spans="7:7" x14ac:dyDescent="0.25">
      <c r="G6389"/>
    </row>
    <row r="6390" spans="7:7" x14ac:dyDescent="0.25">
      <c r="G6390"/>
    </row>
    <row r="6391" spans="7:7" x14ac:dyDescent="0.25">
      <c r="G6391"/>
    </row>
    <row r="6392" spans="7:7" x14ac:dyDescent="0.25">
      <c r="G6392"/>
    </row>
    <row r="6393" spans="7:7" x14ac:dyDescent="0.25">
      <c r="G6393"/>
    </row>
    <row r="6394" spans="7:7" x14ac:dyDescent="0.25">
      <c r="G6394"/>
    </row>
    <row r="6395" spans="7:7" x14ac:dyDescent="0.25">
      <c r="G6395"/>
    </row>
    <row r="6396" spans="7:7" x14ac:dyDescent="0.25">
      <c r="G6396"/>
    </row>
    <row r="6397" spans="7:7" x14ac:dyDescent="0.25">
      <c r="G6397"/>
    </row>
    <row r="6398" spans="7:7" x14ac:dyDescent="0.25">
      <c r="G6398"/>
    </row>
    <row r="6399" spans="7:7" x14ac:dyDescent="0.25">
      <c r="G6399"/>
    </row>
    <row r="6400" spans="7:7" x14ac:dyDescent="0.25">
      <c r="G6400"/>
    </row>
    <row r="6401" spans="7:7" x14ac:dyDescent="0.25">
      <c r="G6401"/>
    </row>
    <row r="6402" spans="7:7" x14ac:dyDescent="0.25">
      <c r="G6402"/>
    </row>
    <row r="6403" spans="7:7" x14ac:dyDescent="0.25">
      <c r="G6403"/>
    </row>
    <row r="6404" spans="7:7" x14ac:dyDescent="0.25">
      <c r="G6404"/>
    </row>
    <row r="6405" spans="7:7" x14ac:dyDescent="0.25">
      <c r="G6405"/>
    </row>
    <row r="6406" spans="7:7" x14ac:dyDescent="0.25">
      <c r="G6406"/>
    </row>
    <row r="6407" spans="7:7" x14ac:dyDescent="0.25">
      <c r="G6407"/>
    </row>
    <row r="6408" spans="7:7" x14ac:dyDescent="0.25">
      <c r="G6408"/>
    </row>
    <row r="6409" spans="7:7" x14ac:dyDescent="0.25">
      <c r="G6409"/>
    </row>
    <row r="6410" spans="7:7" x14ac:dyDescent="0.25">
      <c r="G6410"/>
    </row>
    <row r="6411" spans="7:7" x14ac:dyDescent="0.25">
      <c r="G6411"/>
    </row>
    <row r="6412" spans="7:7" x14ac:dyDescent="0.25">
      <c r="G6412"/>
    </row>
    <row r="6413" spans="7:7" x14ac:dyDescent="0.25">
      <c r="G6413"/>
    </row>
    <row r="6414" spans="7:7" x14ac:dyDescent="0.25">
      <c r="G6414"/>
    </row>
    <row r="6415" spans="7:7" x14ac:dyDescent="0.25">
      <c r="G6415"/>
    </row>
    <row r="6416" spans="7:7" x14ac:dyDescent="0.25">
      <c r="G6416"/>
    </row>
    <row r="6417" spans="7:7" x14ac:dyDescent="0.25">
      <c r="G6417"/>
    </row>
    <row r="6418" spans="7:7" x14ac:dyDescent="0.25">
      <c r="G6418"/>
    </row>
    <row r="6419" spans="7:7" x14ac:dyDescent="0.25">
      <c r="G6419"/>
    </row>
    <row r="6420" spans="7:7" x14ac:dyDescent="0.25">
      <c r="G6420"/>
    </row>
    <row r="6421" spans="7:7" x14ac:dyDescent="0.25">
      <c r="G6421"/>
    </row>
    <row r="6422" spans="7:7" x14ac:dyDescent="0.25">
      <c r="G6422"/>
    </row>
    <row r="6423" spans="7:7" x14ac:dyDescent="0.25">
      <c r="G6423"/>
    </row>
    <row r="6424" spans="7:7" x14ac:dyDescent="0.25">
      <c r="G6424"/>
    </row>
    <row r="6425" spans="7:7" x14ac:dyDescent="0.25">
      <c r="G6425"/>
    </row>
    <row r="6426" spans="7:7" x14ac:dyDescent="0.25">
      <c r="G6426"/>
    </row>
    <row r="6427" spans="7:7" x14ac:dyDescent="0.25">
      <c r="G6427"/>
    </row>
    <row r="6428" spans="7:7" x14ac:dyDescent="0.25">
      <c r="G6428"/>
    </row>
    <row r="6429" spans="7:7" x14ac:dyDescent="0.25">
      <c r="G6429"/>
    </row>
    <row r="6430" spans="7:7" x14ac:dyDescent="0.25">
      <c r="G6430"/>
    </row>
    <row r="6431" spans="7:7" x14ac:dyDescent="0.25">
      <c r="G6431"/>
    </row>
    <row r="6432" spans="7:7" x14ac:dyDescent="0.25">
      <c r="G6432"/>
    </row>
    <row r="6433" spans="7:7" x14ac:dyDescent="0.25">
      <c r="G6433"/>
    </row>
    <row r="6434" spans="7:7" x14ac:dyDescent="0.25">
      <c r="G6434"/>
    </row>
    <row r="6435" spans="7:7" x14ac:dyDescent="0.25">
      <c r="G6435"/>
    </row>
    <row r="6436" spans="7:7" x14ac:dyDescent="0.25">
      <c r="G6436"/>
    </row>
    <row r="6437" spans="7:7" x14ac:dyDescent="0.25">
      <c r="G6437"/>
    </row>
    <row r="6438" spans="7:7" x14ac:dyDescent="0.25">
      <c r="G6438"/>
    </row>
    <row r="6439" spans="7:7" x14ac:dyDescent="0.25">
      <c r="G6439"/>
    </row>
    <row r="6440" spans="7:7" x14ac:dyDescent="0.25">
      <c r="G6440"/>
    </row>
    <row r="6441" spans="7:7" x14ac:dyDescent="0.25">
      <c r="G6441"/>
    </row>
    <row r="6442" spans="7:7" x14ac:dyDescent="0.25">
      <c r="G6442"/>
    </row>
    <row r="6443" spans="7:7" x14ac:dyDescent="0.25">
      <c r="G6443"/>
    </row>
    <row r="6444" spans="7:7" x14ac:dyDescent="0.25">
      <c r="G6444"/>
    </row>
    <row r="6445" spans="7:7" x14ac:dyDescent="0.25">
      <c r="G6445"/>
    </row>
    <row r="6446" spans="7:7" x14ac:dyDescent="0.25">
      <c r="G6446"/>
    </row>
    <row r="6447" spans="7:7" x14ac:dyDescent="0.25">
      <c r="G6447"/>
    </row>
    <row r="6448" spans="7:7" x14ac:dyDescent="0.25">
      <c r="G6448"/>
    </row>
    <row r="6449" spans="7:7" x14ac:dyDescent="0.25">
      <c r="G6449"/>
    </row>
    <row r="6450" spans="7:7" x14ac:dyDescent="0.25">
      <c r="G6450"/>
    </row>
    <row r="6451" spans="7:7" x14ac:dyDescent="0.25">
      <c r="G6451"/>
    </row>
    <row r="6452" spans="7:7" x14ac:dyDescent="0.25">
      <c r="G6452"/>
    </row>
    <row r="6453" spans="7:7" x14ac:dyDescent="0.25">
      <c r="G6453"/>
    </row>
    <row r="6454" spans="7:7" x14ac:dyDescent="0.25">
      <c r="G6454"/>
    </row>
    <row r="6455" spans="7:7" x14ac:dyDescent="0.25">
      <c r="G6455"/>
    </row>
    <row r="6456" spans="7:7" x14ac:dyDescent="0.25">
      <c r="G6456"/>
    </row>
    <row r="6457" spans="7:7" x14ac:dyDescent="0.25">
      <c r="G6457"/>
    </row>
    <row r="6458" spans="7:7" x14ac:dyDescent="0.25">
      <c r="G6458"/>
    </row>
    <row r="6459" spans="7:7" x14ac:dyDescent="0.25">
      <c r="G6459"/>
    </row>
    <row r="6460" spans="7:7" x14ac:dyDescent="0.25">
      <c r="G6460"/>
    </row>
    <row r="6461" spans="7:7" x14ac:dyDescent="0.25">
      <c r="G6461"/>
    </row>
    <row r="6462" spans="7:7" x14ac:dyDescent="0.25">
      <c r="G6462"/>
    </row>
    <row r="6463" spans="7:7" x14ac:dyDescent="0.25">
      <c r="G6463"/>
    </row>
    <row r="6464" spans="7:7" x14ac:dyDescent="0.25">
      <c r="G6464"/>
    </row>
    <row r="6465" spans="7:7" x14ac:dyDescent="0.25">
      <c r="G6465"/>
    </row>
    <row r="6466" spans="7:7" x14ac:dyDescent="0.25">
      <c r="G6466"/>
    </row>
    <row r="6467" spans="7:7" x14ac:dyDescent="0.25">
      <c r="G6467"/>
    </row>
    <row r="6468" spans="7:7" x14ac:dyDescent="0.25">
      <c r="G6468"/>
    </row>
    <row r="6469" spans="7:7" x14ac:dyDescent="0.25">
      <c r="G6469"/>
    </row>
    <row r="6470" spans="7:7" x14ac:dyDescent="0.25">
      <c r="G6470"/>
    </row>
    <row r="6471" spans="7:7" x14ac:dyDescent="0.25">
      <c r="G6471"/>
    </row>
    <row r="6472" spans="7:7" x14ac:dyDescent="0.25">
      <c r="G6472"/>
    </row>
    <row r="6473" spans="7:7" x14ac:dyDescent="0.25">
      <c r="G6473"/>
    </row>
    <row r="6474" spans="7:7" x14ac:dyDescent="0.25">
      <c r="G6474"/>
    </row>
    <row r="6475" spans="7:7" x14ac:dyDescent="0.25">
      <c r="G6475"/>
    </row>
    <row r="6476" spans="7:7" x14ac:dyDescent="0.25">
      <c r="G6476"/>
    </row>
    <row r="6477" spans="7:7" x14ac:dyDescent="0.25">
      <c r="G6477"/>
    </row>
    <row r="6478" spans="7:7" x14ac:dyDescent="0.25">
      <c r="G6478"/>
    </row>
    <row r="6479" spans="7:7" x14ac:dyDescent="0.25">
      <c r="G6479"/>
    </row>
    <row r="6480" spans="7:7" x14ac:dyDescent="0.25">
      <c r="G6480"/>
    </row>
    <row r="6481" spans="7:7" x14ac:dyDescent="0.25">
      <c r="G6481"/>
    </row>
    <row r="6482" spans="7:7" x14ac:dyDescent="0.25">
      <c r="G6482"/>
    </row>
    <row r="6483" spans="7:7" x14ac:dyDescent="0.25">
      <c r="G6483"/>
    </row>
    <row r="6484" spans="7:7" x14ac:dyDescent="0.25">
      <c r="G6484"/>
    </row>
    <row r="6485" spans="7:7" x14ac:dyDescent="0.25">
      <c r="G6485"/>
    </row>
    <row r="6486" spans="7:7" x14ac:dyDescent="0.25">
      <c r="G6486"/>
    </row>
    <row r="6487" spans="7:7" x14ac:dyDescent="0.25">
      <c r="G6487"/>
    </row>
    <row r="6488" spans="7:7" x14ac:dyDescent="0.25">
      <c r="G6488"/>
    </row>
    <row r="6489" spans="7:7" x14ac:dyDescent="0.25">
      <c r="G6489"/>
    </row>
    <row r="6490" spans="7:7" x14ac:dyDescent="0.25">
      <c r="G6490"/>
    </row>
    <row r="6491" spans="7:7" x14ac:dyDescent="0.25">
      <c r="G6491"/>
    </row>
    <row r="6492" spans="7:7" x14ac:dyDescent="0.25">
      <c r="G6492"/>
    </row>
    <row r="6493" spans="7:7" x14ac:dyDescent="0.25">
      <c r="G6493"/>
    </row>
    <row r="6494" spans="7:7" x14ac:dyDescent="0.25">
      <c r="G6494"/>
    </row>
    <row r="6495" spans="7:7" x14ac:dyDescent="0.25">
      <c r="G6495"/>
    </row>
    <row r="6496" spans="7:7" x14ac:dyDescent="0.25">
      <c r="G6496"/>
    </row>
    <row r="6497" spans="7:7" x14ac:dyDescent="0.25">
      <c r="G6497"/>
    </row>
    <row r="6498" spans="7:7" x14ac:dyDescent="0.25">
      <c r="G6498"/>
    </row>
    <row r="6499" spans="7:7" x14ac:dyDescent="0.25">
      <c r="G6499"/>
    </row>
    <row r="6500" spans="7:7" x14ac:dyDescent="0.25">
      <c r="G6500"/>
    </row>
    <row r="6501" spans="7:7" x14ac:dyDescent="0.25">
      <c r="G6501"/>
    </row>
    <row r="6502" spans="7:7" x14ac:dyDescent="0.25">
      <c r="G6502"/>
    </row>
    <row r="6503" spans="7:7" x14ac:dyDescent="0.25">
      <c r="G6503"/>
    </row>
    <row r="6504" spans="7:7" x14ac:dyDescent="0.25">
      <c r="G6504"/>
    </row>
    <row r="6505" spans="7:7" x14ac:dyDescent="0.25">
      <c r="G6505"/>
    </row>
    <row r="6506" spans="7:7" x14ac:dyDescent="0.25">
      <c r="G6506"/>
    </row>
    <row r="6507" spans="7:7" x14ac:dyDescent="0.25">
      <c r="G6507"/>
    </row>
    <row r="6508" spans="7:7" x14ac:dyDescent="0.25">
      <c r="G6508"/>
    </row>
    <row r="6509" spans="7:7" x14ac:dyDescent="0.25">
      <c r="G6509"/>
    </row>
    <row r="6510" spans="7:7" x14ac:dyDescent="0.25">
      <c r="G6510"/>
    </row>
    <row r="6511" spans="7:7" x14ac:dyDescent="0.25">
      <c r="G6511"/>
    </row>
    <row r="6512" spans="7:7" x14ac:dyDescent="0.25">
      <c r="G6512"/>
    </row>
    <row r="6513" spans="7:7" x14ac:dyDescent="0.25">
      <c r="G6513"/>
    </row>
    <row r="6514" spans="7:7" x14ac:dyDescent="0.25">
      <c r="G6514"/>
    </row>
    <row r="6515" spans="7:7" x14ac:dyDescent="0.25">
      <c r="G6515"/>
    </row>
    <row r="6516" spans="7:7" x14ac:dyDescent="0.25">
      <c r="G6516"/>
    </row>
    <row r="6517" spans="7:7" x14ac:dyDescent="0.25">
      <c r="G6517"/>
    </row>
    <row r="6518" spans="7:7" x14ac:dyDescent="0.25">
      <c r="G6518"/>
    </row>
    <row r="6519" spans="7:7" x14ac:dyDescent="0.25">
      <c r="G6519"/>
    </row>
    <row r="6520" spans="7:7" x14ac:dyDescent="0.25">
      <c r="G6520"/>
    </row>
    <row r="6521" spans="7:7" x14ac:dyDescent="0.25">
      <c r="G6521"/>
    </row>
    <row r="6522" spans="7:7" x14ac:dyDescent="0.25">
      <c r="G6522"/>
    </row>
    <row r="6523" spans="7:7" x14ac:dyDescent="0.25">
      <c r="G6523"/>
    </row>
    <row r="6524" spans="7:7" x14ac:dyDescent="0.25">
      <c r="G6524"/>
    </row>
    <row r="6525" spans="7:7" x14ac:dyDescent="0.25">
      <c r="G6525"/>
    </row>
    <row r="6526" spans="7:7" x14ac:dyDescent="0.25">
      <c r="G6526"/>
    </row>
    <row r="6527" spans="7:7" x14ac:dyDescent="0.25">
      <c r="G6527"/>
    </row>
    <row r="6528" spans="7:7" x14ac:dyDescent="0.25">
      <c r="G6528"/>
    </row>
    <row r="6529" spans="7:7" x14ac:dyDescent="0.25">
      <c r="G6529"/>
    </row>
    <row r="6530" spans="7:7" x14ac:dyDescent="0.25">
      <c r="G6530"/>
    </row>
    <row r="6531" spans="7:7" x14ac:dyDescent="0.25">
      <c r="G6531"/>
    </row>
    <row r="6532" spans="7:7" x14ac:dyDescent="0.25">
      <c r="G6532"/>
    </row>
    <row r="6533" spans="7:7" x14ac:dyDescent="0.25">
      <c r="G6533"/>
    </row>
    <row r="6534" spans="7:7" x14ac:dyDescent="0.25">
      <c r="G6534"/>
    </row>
    <row r="6535" spans="7:7" x14ac:dyDescent="0.25">
      <c r="G6535"/>
    </row>
    <row r="6536" spans="7:7" x14ac:dyDescent="0.25">
      <c r="G6536"/>
    </row>
    <row r="6537" spans="7:7" x14ac:dyDescent="0.25">
      <c r="G6537"/>
    </row>
    <row r="6538" spans="7:7" x14ac:dyDescent="0.25">
      <c r="G6538"/>
    </row>
    <row r="6539" spans="7:7" x14ac:dyDescent="0.25">
      <c r="G6539"/>
    </row>
    <row r="6540" spans="7:7" x14ac:dyDescent="0.25">
      <c r="G6540"/>
    </row>
    <row r="6541" spans="7:7" x14ac:dyDescent="0.25">
      <c r="G6541"/>
    </row>
    <row r="6542" spans="7:7" x14ac:dyDescent="0.25">
      <c r="G6542"/>
    </row>
    <row r="6543" spans="7:7" x14ac:dyDescent="0.25">
      <c r="G6543"/>
    </row>
    <row r="6544" spans="7:7" x14ac:dyDescent="0.25">
      <c r="G6544"/>
    </row>
    <row r="6545" spans="7:7" x14ac:dyDescent="0.25">
      <c r="G6545"/>
    </row>
    <row r="6546" spans="7:7" x14ac:dyDescent="0.25">
      <c r="G6546"/>
    </row>
    <row r="6547" spans="7:7" x14ac:dyDescent="0.25">
      <c r="G6547"/>
    </row>
    <row r="6548" spans="7:7" x14ac:dyDescent="0.25">
      <c r="G6548"/>
    </row>
    <row r="6549" spans="7:7" x14ac:dyDescent="0.25">
      <c r="G6549"/>
    </row>
    <row r="6550" spans="7:7" x14ac:dyDescent="0.25">
      <c r="G6550"/>
    </row>
    <row r="6551" spans="7:7" x14ac:dyDescent="0.25">
      <c r="G6551"/>
    </row>
    <row r="6552" spans="7:7" x14ac:dyDescent="0.25">
      <c r="G6552"/>
    </row>
    <row r="6553" spans="7:7" x14ac:dyDescent="0.25">
      <c r="G6553"/>
    </row>
    <row r="6554" spans="7:7" x14ac:dyDescent="0.25">
      <c r="G6554"/>
    </row>
    <row r="6555" spans="7:7" x14ac:dyDescent="0.25">
      <c r="G6555"/>
    </row>
    <row r="6556" spans="7:7" x14ac:dyDescent="0.25">
      <c r="G6556"/>
    </row>
    <row r="6557" spans="7:7" x14ac:dyDescent="0.25">
      <c r="G6557"/>
    </row>
    <row r="6558" spans="7:7" x14ac:dyDescent="0.25">
      <c r="G6558"/>
    </row>
    <row r="6559" spans="7:7" x14ac:dyDescent="0.25">
      <c r="G6559"/>
    </row>
    <row r="6560" spans="7:7" x14ac:dyDescent="0.25">
      <c r="G6560"/>
    </row>
    <row r="6561" spans="7:7" x14ac:dyDescent="0.25">
      <c r="G6561"/>
    </row>
    <row r="6562" spans="7:7" x14ac:dyDescent="0.25">
      <c r="G6562"/>
    </row>
    <row r="6563" spans="7:7" x14ac:dyDescent="0.25">
      <c r="G6563"/>
    </row>
    <row r="6564" spans="7:7" x14ac:dyDescent="0.25">
      <c r="G6564"/>
    </row>
    <row r="6565" spans="7:7" x14ac:dyDescent="0.25">
      <c r="G6565"/>
    </row>
    <row r="6566" spans="7:7" x14ac:dyDescent="0.25">
      <c r="G6566"/>
    </row>
    <row r="6567" spans="7:7" x14ac:dyDescent="0.25">
      <c r="G6567"/>
    </row>
    <row r="6568" spans="7:7" x14ac:dyDescent="0.25">
      <c r="G6568"/>
    </row>
    <row r="6569" spans="7:7" x14ac:dyDescent="0.25">
      <c r="G6569"/>
    </row>
    <row r="6570" spans="7:7" x14ac:dyDescent="0.25">
      <c r="G6570"/>
    </row>
    <row r="6571" spans="7:7" x14ac:dyDescent="0.25">
      <c r="G6571"/>
    </row>
    <row r="6572" spans="7:7" x14ac:dyDescent="0.25">
      <c r="G6572"/>
    </row>
    <row r="6573" spans="7:7" x14ac:dyDescent="0.25">
      <c r="G6573"/>
    </row>
    <row r="6574" spans="7:7" x14ac:dyDescent="0.25">
      <c r="G6574"/>
    </row>
    <row r="6575" spans="7:7" x14ac:dyDescent="0.25">
      <c r="G6575"/>
    </row>
    <row r="6576" spans="7:7" x14ac:dyDescent="0.25">
      <c r="G6576"/>
    </row>
    <row r="6577" spans="7:7" x14ac:dyDescent="0.25">
      <c r="G6577"/>
    </row>
    <row r="6578" spans="7:7" x14ac:dyDescent="0.25">
      <c r="G6578"/>
    </row>
    <row r="6579" spans="7:7" x14ac:dyDescent="0.25">
      <c r="G6579"/>
    </row>
    <row r="6580" spans="7:7" x14ac:dyDescent="0.25">
      <c r="G6580"/>
    </row>
    <row r="6581" spans="7:7" x14ac:dyDescent="0.25">
      <c r="G6581"/>
    </row>
    <row r="6582" spans="7:7" x14ac:dyDescent="0.25">
      <c r="G6582"/>
    </row>
    <row r="6583" spans="7:7" x14ac:dyDescent="0.25">
      <c r="G6583"/>
    </row>
    <row r="6584" spans="7:7" x14ac:dyDescent="0.25">
      <c r="G6584"/>
    </row>
    <row r="6585" spans="7:7" x14ac:dyDescent="0.25">
      <c r="G6585"/>
    </row>
    <row r="6586" spans="7:7" x14ac:dyDescent="0.25">
      <c r="G6586"/>
    </row>
    <row r="6587" spans="7:7" x14ac:dyDescent="0.25">
      <c r="G6587"/>
    </row>
    <row r="6588" spans="7:7" x14ac:dyDescent="0.25">
      <c r="G6588"/>
    </row>
    <row r="6589" spans="7:7" x14ac:dyDescent="0.25">
      <c r="G6589"/>
    </row>
    <row r="6590" spans="7:7" x14ac:dyDescent="0.25">
      <c r="G6590"/>
    </row>
    <row r="6591" spans="7:7" x14ac:dyDescent="0.25">
      <c r="G6591"/>
    </row>
    <row r="6592" spans="7:7" x14ac:dyDescent="0.25">
      <c r="G6592"/>
    </row>
    <row r="6593" spans="7:7" x14ac:dyDescent="0.25">
      <c r="G6593"/>
    </row>
    <row r="6594" spans="7:7" x14ac:dyDescent="0.25">
      <c r="G6594"/>
    </row>
    <row r="6595" spans="7:7" x14ac:dyDescent="0.25">
      <c r="G6595"/>
    </row>
    <row r="6596" spans="7:7" x14ac:dyDescent="0.25">
      <c r="G6596"/>
    </row>
    <row r="6597" spans="7:7" x14ac:dyDescent="0.25">
      <c r="G6597"/>
    </row>
    <row r="6598" spans="7:7" x14ac:dyDescent="0.25">
      <c r="G6598"/>
    </row>
    <row r="6599" spans="7:7" x14ac:dyDescent="0.25">
      <c r="G6599"/>
    </row>
    <row r="6600" spans="7:7" x14ac:dyDescent="0.25">
      <c r="G6600"/>
    </row>
    <row r="6601" spans="7:7" x14ac:dyDescent="0.25">
      <c r="G6601"/>
    </row>
    <row r="6602" spans="7:7" x14ac:dyDescent="0.25">
      <c r="G6602"/>
    </row>
    <row r="6603" spans="7:7" x14ac:dyDescent="0.25">
      <c r="G6603"/>
    </row>
    <row r="6604" spans="7:7" x14ac:dyDescent="0.25">
      <c r="G6604"/>
    </row>
    <row r="6605" spans="7:7" x14ac:dyDescent="0.25">
      <c r="G6605"/>
    </row>
    <row r="6606" spans="7:7" x14ac:dyDescent="0.25">
      <c r="G6606"/>
    </row>
    <row r="6607" spans="7:7" x14ac:dyDescent="0.25">
      <c r="G6607"/>
    </row>
    <row r="6608" spans="7:7" x14ac:dyDescent="0.25">
      <c r="G6608"/>
    </row>
    <row r="6609" spans="7:7" x14ac:dyDescent="0.25">
      <c r="G6609"/>
    </row>
    <row r="6610" spans="7:7" x14ac:dyDescent="0.25">
      <c r="G6610"/>
    </row>
    <row r="6611" spans="7:7" x14ac:dyDescent="0.25">
      <c r="G6611"/>
    </row>
    <row r="6612" spans="7:7" x14ac:dyDescent="0.25">
      <c r="G6612"/>
    </row>
    <row r="6613" spans="7:7" x14ac:dyDescent="0.25">
      <c r="G6613"/>
    </row>
    <row r="6614" spans="7:7" x14ac:dyDescent="0.25">
      <c r="G6614"/>
    </row>
    <row r="6615" spans="7:7" x14ac:dyDescent="0.25">
      <c r="G6615"/>
    </row>
    <row r="6616" spans="7:7" x14ac:dyDescent="0.25">
      <c r="G6616"/>
    </row>
    <row r="6617" spans="7:7" x14ac:dyDescent="0.25">
      <c r="G6617"/>
    </row>
    <row r="6618" spans="7:7" x14ac:dyDescent="0.25">
      <c r="G6618"/>
    </row>
    <row r="6619" spans="7:7" x14ac:dyDescent="0.25">
      <c r="G6619"/>
    </row>
    <row r="6620" spans="7:7" x14ac:dyDescent="0.25">
      <c r="G6620"/>
    </row>
    <row r="6621" spans="7:7" x14ac:dyDescent="0.25">
      <c r="G6621"/>
    </row>
    <row r="6622" spans="7:7" x14ac:dyDescent="0.25">
      <c r="G6622"/>
    </row>
    <row r="6623" spans="7:7" x14ac:dyDescent="0.25">
      <c r="G6623"/>
    </row>
    <row r="6624" spans="7:7" x14ac:dyDescent="0.25">
      <c r="G6624"/>
    </row>
    <row r="6625" spans="7:7" x14ac:dyDescent="0.25">
      <c r="G6625"/>
    </row>
    <row r="6626" spans="7:7" x14ac:dyDescent="0.25">
      <c r="G6626"/>
    </row>
    <row r="6627" spans="7:7" x14ac:dyDescent="0.25">
      <c r="G6627"/>
    </row>
    <row r="6628" spans="7:7" x14ac:dyDescent="0.25">
      <c r="G6628"/>
    </row>
    <row r="6629" spans="7:7" x14ac:dyDescent="0.25">
      <c r="G6629"/>
    </row>
    <row r="6630" spans="7:7" x14ac:dyDescent="0.25">
      <c r="G6630"/>
    </row>
    <row r="6631" spans="7:7" x14ac:dyDescent="0.25">
      <c r="G6631"/>
    </row>
    <row r="6632" spans="7:7" x14ac:dyDescent="0.25">
      <c r="G6632"/>
    </row>
    <row r="6633" spans="7:7" x14ac:dyDescent="0.25">
      <c r="G6633"/>
    </row>
    <row r="6634" spans="7:7" x14ac:dyDescent="0.25">
      <c r="G6634"/>
    </row>
    <row r="6635" spans="7:7" x14ac:dyDescent="0.25">
      <c r="G6635"/>
    </row>
    <row r="6636" spans="7:7" x14ac:dyDescent="0.25">
      <c r="G6636"/>
    </row>
    <row r="6637" spans="7:7" x14ac:dyDescent="0.25">
      <c r="G6637"/>
    </row>
    <row r="6638" spans="7:7" x14ac:dyDescent="0.25">
      <c r="G6638"/>
    </row>
    <row r="6639" spans="7:7" x14ac:dyDescent="0.25">
      <c r="G6639"/>
    </row>
    <row r="6640" spans="7:7" x14ac:dyDescent="0.25">
      <c r="G6640"/>
    </row>
    <row r="6641" spans="7:7" x14ac:dyDescent="0.25">
      <c r="G6641"/>
    </row>
    <row r="6642" spans="7:7" x14ac:dyDescent="0.25">
      <c r="G6642"/>
    </row>
    <row r="6643" spans="7:7" x14ac:dyDescent="0.25">
      <c r="G6643"/>
    </row>
    <row r="6644" spans="7:7" x14ac:dyDescent="0.25">
      <c r="G6644"/>
    </row>
    <row r="6645" spans="7:7" x14ac:dyDescent="0.25">
      <c r="G6645"/>
    </row>
    <row r="6646" spans="7:7" x14ac:dyDescent="0.25">
      <c r="G6646"/>
    </row>
    <row r="6647" spans="7:7" x14ac:dyDescent="0.25">
      <c r="G6647"/>
    </row>
    <row r="6648" spans="7:7" x14ac:dyDescent="0.25">
      <c r="G6648"/>
    </row>
    <row r="6649" spans="7:7" x14ac:dyDescent="0.25">
      <c r="G6649"/>
    </row>
    <row r="6650" spans="7:7" x14ac:dyDescent="0.25">
      <c r="G6650"/>
    </row>
    <row r="6651" spans="7:7" x14ac:dyDescent="0.25">
      <c r="G6651"/>
    </row>
    <row r="6652" spans="7:7" x14ac:dyDescent="0.25">
      <c r="G6652"/>
    </row>
    <row r="6653" spans="7:7" x14ac:dyDescent="0.25">
      <c r="G6653"/>
    </row>
    <row r="6654" spans="7:7" x14ac:dyDescent="0.25">
      <c r="G6654"/>
    </row>
    <row r="6655" spans="7:7" x14ac:dyDescent="0.25">
      <c r="G6655"/>
    </row>
    <row r="6656" spans="7:7" x14ac:dyDescent="0.25">
      <c r="G6656"/>
    </row>
    <row r="6657" spans="7:7" x14ac:dyDescent="0.25">
      <c r="G6657"/>
    </row>
    <row r="6658" spans="7:7" x14ac:dyDescent="0.25">
      <c r="G6658"/>
    </row>
    <row r="6659" spans="7:7" x14ac:dyDescent="0.25">
      <c r="G6659"/>
    </row>
    <row r="6660" spans="7:7" x14ac:dyDescent="0.25">
      <c r="G6660"/>
    </row>
    <row r="6661" spans="7:7" x14ac:dyDescent="0.25">
      <c r="G6661"/>
    </row>
    <row r="6662" spans="7:7" x14ac:dyDescent="0.25">
      <c r="G6662"/>
    </row>
    <row r="6663" spans="7:7" x14ac:dyDescent="0.25">
      <c r="G6663"/>
    </row>
    <row r="6664" spans="7:7" x14ac:dyDescent="0.25">
      <c r="G6664"/>
    </row>
    <row r="6665" spans="7:7" x14ac:dyDescent="0.25">
      <c r="G6665"/>
    </row>
    <row r="6666" spans="7:7" x14ac:dyDescent="0.25">
      <c r="G6666"/>
    </row>
    <row r="6667" spans="7:7" x14ac:dyDescent="0.25">
      <c r="G6667"/>
    </row>
    <row r="6668" spans="7:7" x14ac:dyDescent="0.25">
      <c r="G6668"/>
    </row>
    <row r="6669" spans="7:7" x14ac:dyDescent="0.25">
      <c r="G6669"/>
    </row>
    <row r="6670" spans="7:7" x14ac:dyDescent="0.25">
      <c r="G6670"/>
    </row>
    <row r="6671" spans="7:7" x14ac:dyDescent="0.25">
      <c r="G6671"/>
    </row>
    <row r="6672" spans="7:7" x14ac:dyDescent="0.25">
      <c r="G6672"/>
    </row>
    <row r="6673" spans="7:7" x14ac:dyDescent="0.25">
      <c r="G6673"/>
    </row>
    <row r="6674" spans="7:7" x14ac:dyDescent="0.25">
      <c r="G6674"/>
    </row>
    <row r="6675" spans="7:7" x14ac:dyDescent="0.25">
      <c r="G6675"/>
    </row>
    <row r="6676" spans="7:7" x14ac:dyDescent="0.25">
      <c r="G6676"/>
    </row>
    <row r="6677" spans="7:7" x14ac:dyDescent="0.25">
      <c r="G6677"/>
    </row>
    <row r="6678" spans="7:7" x14ac:dyDescent="0.25">
      <c r="G6678"/>
    </row>
    <row r="6679" spans="7:7" x14ac:dyDescent="0.25">
      <c r="G6679"/>
    </row>
    <row r="6680" spans="7:7" x14ac:dyDescent="0.25">
      <c r="G6680"/>
    </row>
    <row r="6681" spans="7:7" x14ac:dyDescent="0.25">
      <c r="G6681"/>
    </row>
    <row r="6682" spans="7:7" x14ac:dyDescent="0.25">
      <c r="G6682"/>
    </row>
    <row r="6683" spans="7:7" x14ac:dyDescent="0.25">
      <c r="G6683"/>
    </row>
    <row r="6684" spans="7:7" x14ac:dyDescent="0.25">
      <c r="G6684"/>
    </row>
    <row r="6685" spans="7:7" x14ac:dyDescent="0.25">
      <c r="G6685"/>
    </row>
    <row r="6686" spans="7:7" x14ac:dyDescent="0.25">
      <c r="G6686"/>
    </row>
    <row r="6687" spans="7:7" x14ac:dyDescent="0.25">
      <c r="G6687"/>
    </row>
    <row r="6688" spans="7:7" x14ac:dyDescent="0.25">
      <c r="G6688"/>
    </row>
    <row r="6689" spans="7:7" x14ac:dyDescent="0.25">
      <c r="G6689"/>
    </row>
    <row r="6690" spans="7:7" x14ac:dyDescent="0.25">
      <c r="G6690"/>
    </row>
    <row r="6691" spans="7:7" x14ac:dyDescent="0.25">
      <c r="G6691"/>
    </row>
    <row r="6692" spans="7:7" x14ac:dyDescent="0.25">
      <c r="G6692"/>
    </row>
    <row r="6693" spans="7:7" x14ac:dyDescent="0.25">
      <c r="G6693"/>
    </row>
    <row r="6694" spans="7:7" x14ac:dyDescent="0.25">
      <c r="G6694"/>
    </row>
    <row r="6695" spans="7:7" x14ac:dyDescent="0.25">
      <c r="G6695"/>
    </row>
    <row r="6696" spans="7:7" x14ac:dyDescent="0.25">
      <c r="G6696"/>
    </row>
    <row r="6697" spans="7:7" x14ac:dyDescent="0.25">
      <c r="G6697"/>
    </row>
    <row r="6698" spans="7:7" x14ac:dyDescent="0.25">
      <c r="G6698"/>
    </row>
    <row r="6699" spans="7:7" x14ac:dyDescent="0.25">
      <c r="G6699"/>
    </row>
    <row r="6700" spans="7:7" x14ac:dyDescent="0.25">
      <c r="G6700"/>
    </row>
    <row r="6701" spans="7:7" x14ac:dyDescent="0.25">
      <c r="G6701"/>
    </row>
    <row r="6702" spans="7:7" x14ac:dyDescent="0.25">
      <c r="G6702"/>
    </row>
    <row r="6703" spans="7:7" x14ac:dyDescent="0.25">
      <c r="G6703"/>
    </row>
    <row r="6704" spans="7:7" x14ac:dyDescent="0.25">
      <c r="G6704"/>
    </row>
    <row r="6705" spans="7:7" x14ac:dyDescent="0.25">
      <c r="G6705"/>
    </row>
    <row r="6706" spans="7:7" x14ac:dyDescent="0.25">
      <c r="G6706"/>
    </row>
    <row r="6707" spans="7:7" x14ac:dyDescent="0.25">
      <c r="G6707"/>
    </row>
    <row r="6708" spans="7:7" x14ac:dyDescent="0.25">
      <c r="G6708"/>
    </row>
    <row r="6709" spans="7:7" x14ac:dyDescent="0.25">
      <c r="G6709"/>
    </row>
    <row r="6710" spans="7:7" x14ac:dyDescent="0.25">
      <c r="G6710"/>
    </row>
    <row r="6711" spans="7:7" x14ac:dyDescent="0.25">
      <c r="G6711"/>
    </row>
    <row r="6712" spans="7:7" x14ac:dyDescent="0.25">
      <c r="G6712"/>
    </row>
    <row r="6713" spans="7:7" x14ac:dyDescent="0.25">
      <c r="G6713"/>
    </row>
    <row r="6714" spans="7:7" x14ac:dyDescent="0.25">
      <c r="G6714"/>
    </row>
    <row r="6715" spans="7:7" x14ac:dyDescent="0.25">
      <c r="G6715"/>
    </row>
    <row r="6716" spans="7:7" x14ac:dyDescent="0.25">
      <c r="G6716"/>
    </row>
    <row r="6717" spans="7:7" x14ac:dyDescent="0.25">
      <c r="G6717"/>
    </row>
    <row r="6718" spans="7:7" x14ac:dyDescent="0.25">
      <c r="G6718"/>
    </row>
    <row r="6719" spans="7:7" x14ac:dyDescent="0.25">
      <c r="G6719"/>
    </row>
    <row r="6720" spans="7:7" x14ac:dyDescent="0.25">
      <c r="G6720"/>
    </row>
    <row r="6721" spans="7:7" x14ac:dyDescent="0.25">
      <c r="G6721"/>
    </row>
    <row r="6722" spans="7:7" x14ac:dyDescent="0.25">
      <c r="G6722"/>
    </row>
    <row r="6723" spans="7:7" x14ac:dyDescent="0.25">
      <c r="G6723"/>
    </row>
    <row r="6724" spans="7:7" x14ac:dyDescent="0.25">
      <c r="G6724"/>
    </row>
    <row r="6725" spans="7:7" x14ac:dyDescent="0.25">
      <c r="G6725"/>
    </row>
    <row r="6726" spans="7:7" x14ac:dyDescent="0.25">
      <c r="G6726"/>
    </row>
    <row r="6727" spans="7:7" x14ac:dyDescent="0.25">
      <c r="G6727"/>
    </row>
    <row r="6728" spans="7:7" x14ac:dyDescent="0.25">
      <c r="G6728"/>
    </row>
    <row r="6729" spans="7:7" x14ac:dyDescent="0.25">
      <c r="G6729"/>
    </row>
    <row r="6730" spans="7:7" x14ac:dyDescent="0.25">
      <c r="G6730"/>
    </row>
    <row r="6731" spans="7:7" x14ac:dyDescent="0.25">
      <c r="G6731"/>
    </row>
    <row r="6732" spans="7:7" x14ac:dyDescent="0.25">
      <c r="G6732"/>
    </row>
    <row r="6733" spans="7:7" x14ac:dyDescent="0.25">
      <c r="G6733"/>
    </row>
    <row r="6734" spans="7:7" x14ac:dyDescent="0.25">
      <c r="G6734"/>
    </row>
    <row r="6735" spans="7:7" x14ac:dyDescent="0.25">
      <c r="G6735"/>
    </row>
    <row r="6736" spans="7:7" x14ac:dyDescent="0.25">
      <c r="G6736"/>
    </row>
    <row r="6737" spans="7:7" x14ac:dyDescent="0.25">
      <c r="G6737"/>
    </row>
    <row r="6738" spans="7:7" x14ac:dyDescent="0.25">
      <c r="G6738"/>
    </row>
    <row r="6739" spans="7:7" x14ac:dyDescent="0.25">
      <c r="G6739"/>
    </row>
    <row r="6740" spans="7:7" x14ac:dyDescent="0.25">
      <c r="G6740"/>
    </row>
    <row r="6741" spans="7:7" x14ac:dyDescent="0.25">
      <c r="G6741"/>
    </row>
    <row r="6742" spans="7:7" x14ac:dyDescent="0.25">
      <c r="G6742"/>
    </row>
    <row r="6743" spans="7:7" x14ac:dyDescent="0.25">
      <c r="G6743"/>
    </row>
    <row r="6744" spans="7:7" x14ac:dyDescent="0.25">
      <c r="G6744"/>
    </row>
    <row r="6745" spans="7:7" x14ac:dyDescent="0.25">
      <c r="G6745"/>
    </row>
    <row r="6746" spans="7:7" x14ac:dyDescent="0.25">
      <c r="G6746"/>
    </row>
    <row r="6747" spans="7:7" x14ac:dyDescent="0.25">
      <c r="G6747"/>
    </row>
    <row r="6748" spans="7:7" x14ac:dyDescent="0.25">
      <c r="G6748"/>
    </row>
    <row r="6749" spans="7:7" x14ac:dyDescent="0.25">
      <c r="G6749"/>
    </row>
    <row r="6750" spans="7:7" x14ac:dyDescent="0.25">
      <c r="G6750"/>
    </row>
    <row r="6751" spans="7:7" x14ac:dyDescent="0.25">
      <c r="G6751"/>
    </row>
    <row r="6752" spans="7:7" x14ac:dyDescent="0.25">
      <c r="G6752"/>
    </row>
    <row r="6753" spans="7:7" x14ac:dyDescent="0.25">
      <c r="G6753"/>
    </row>
    <row r="6754" spans="7:7" x14ac:dyDescent="0.25">
      <c r="G6754"/>
    </row>
    <row r="6755" spans="7:7" x14ac:dyDescent="0.25">
      <c r="G6755"/>
    </row>
    <row r="6756" spans="7:7" x14ac:dyDescent="0.25">
      <c r="G6756"/>
    </row>
    <row r="6757" spans="7:7" x14ac:dyDescent="0.25">
      <c r="G6757"/>
    </row>
    <row r="6758" spans="7:7" x14ac:dyDescent="0.25">
      <c r="G6758"/>
    </row>
    <row r="6759" spans="7:7" x14ac:dyDescent="0.25">
      <c r="G6759"/>
    </row>
    <row r="6760" spans="7:7" x14ac:dyDescent="0.25">
      <c r="G6760"/>
    </row>
    <row r="6761" spans="7:7" x14ac:dyDescent="0.25">
      <c r="G6761"/>
    </row>
    <row r="6762" spans="7:7" x14ac:dyDescent="0.25">
      <c r="G6762"/>
    </row>
    <row r="6763" spans="7:7" x14ac:dyDescent="0.25">
      <c r="G6763"/>
    </row>
    <row r="6764" spans="7:7" x14ac:dyDescent="0.25">
      <c r="G6764"/>
    </row>
    <row r="6765" spans="7:7" x14ac:dyDescent="0.25">
      <c r="G6765"/>
    </row>
    <row r="6766" spans="7:7" x14ac:dyDescent="0.25">
      <c r="G6766"/>
    </row>
    <row r="6767" spans="7:7" x14ac:dyDescent="0.25">
      <c r="G6767"/>
    </row>
    <row r="6768" spans="7:7" x14ac:dyDescent="0.25">
      <c r="G6768"/>
    </row>
    <row r="6769" spans="7:7" x14ac:dyDescent="0.25">
      <c r="G6769"/>
    </row>
    <row r="6770" spans="7:7" x14ac:dyDescent="0.25">
      <c r="G6770"/>
    </row>
    <row r="6771" spans="7:7" x14ac:dyDescent="0.25">
      <c r="G6771"/>
    </row>
    <row r="6772" spans="7:7" x14ac:dyDescent="0.25">
      <c r="G6772"/>
    </row>
    <row r="6773" spans="7:7" x14ac:dyDescent="0.25">
      <c r="G6773"/>
    </row>
    <row r="6774" spans="7:7" x14ac:dyDescent="0.25">
      <c r="G6774"/>
    </row>
    <row r="6775" spans="7:7" x14ac:dyDescent="0.25">
      <c r="G6775"/>
    </row>
    <row r="6776" spans="7:7" x14ac:dyDescent="0.25">
      <c r="G6776"/>
    </row>
    <row r="6777" spans="7:7" x14ac:dyDescent="0.25">
      <c r="G6777"/>
    </row>
    <row r="6778" spans="7:7" x14ac:dyDescent="0.25">
      <c r="G6778"/>
    </row>
    <row r="6779" spans="7:7" x14ac:dyDescent="0.25">
      <c r="G6779"/>
    </row>
    <row r="6780" spans="7:7" x14ac:dyDescent="0.25">
      <c r="G6780"/>
    </row>
    <row r="6781" spans="7:7" x14ac:dyDescent="0.25">
      <c r="G6781"/>
    </row>
    <row r="6782" spans="7:7" x14ac:dyDescent="0.25">
      <c r="G6782"/>
    </row>
    <row r="6783" spans="7:7" x14ac:dyDescent="0.25">
      <c r="G6783"/>
    </row>
    <row r="6784" spans="7:7" x14ac:dyDescent="0.25">
      <c r="G6784"/>
    </row>
    <row r="6785" spans="7:7" x14ac:dyDescent="0.25">
      <c r="G6785"/>
    </row>
    <row r="6786" spans="7:7" x14ac:dyDescent="0.25">
      <c r="G6786"/>
    </row>
    <row r="6787" spans="7:7" x14ac:dyDescent="0.25">
      <c r="G6787"/>
    </row>
    <row r="6788" spans="7:7" x14ac:dyDescent="0.25">
      <c r="G6788"/>
    </row>
    <row r="6789" spans="7:7" x14ac:dyDescent="0.25">
      <c r="G6789"/>
    </row>
    <row r="6790" spans="7:7" x14ac:dyDescent="0.25">
      <c r="G6790"/>
    </row>
    <row r="6791" spans="7:7" x14ac:dyDescent="0.25">
      <c r="G6791"/>
    </row>
    <row r="6792" spans="7:7" x14ac:dyDescent="0.25">
      <c r="G6792"/>
    </row>
    <row r="6793" spans="7:7" x14ac:dyDescent="0.25">
      <c r="G6793"/>
    </row>
    <row r="6794" spans="7:7" x14ac:dyDescent="0.25">
      <c r="G6794"/>
    </row>
    <row r="6795" spans="7:7" x14ac:dyDescent="0.25">
      <c r="G6795"/>
    </row>
    <row r="6796" spans="7:7" x14ac:dyDescent="0.25">
      <c r="G6796"/>
    </row>
    <row r="6797" spans="7:7" x14ac:dyDescent="0.25">
      <c r="G6797"/>
    </row>
    <row r="6798" spans="7:7" x14ac:dyDescent="0.25">
      <c r="G6798"/>
    </row>
    <row r="6799" spans="7:7" x14ac:dyDescent="0.25">
      <c r="G6799"/>
    </row>
    <row r="6800" spans="7:7" x14ac:dyDescent="0.25">
      <c r="G6800"/>
    </row>
    <row r="6801" spans="7:7" x14ac:dyDescent="0.25">
      <c r="G6801"/>
    </row>
    <row r="6802" spans="7:7" x14ac:dyDescent="0.25">
      <c r="G6802"/>
    </row>
    <row r="6803" spans="7:7" x14ac:dyDescent="0.25">
      <c r="G6803"/>
    </row>
    <row r="6804" spans="7:7" x14ac:dyDescent="0.25">
      <c r="G6804"/>
    </row>
    <row r="6805" spans="7:7" x14ac:dyDescent="0.25">
      <c r="G6805"/>
    </row>
    <row r="6806" spans="7:7" x14ac:dyDescent="0.25">
      <c r="G6806"/>
    </row>
    <row r="6807" spans="7:7" x14ac:dyDescent="0.25">
      <c r="G6807"/>
    </row>
    <row r="6808" spans="7:7" x14ac:dyDescent="0.25">
      <c r="G6808"/>
    </row>
    <row r="6809" spans="7:7" x14ac:dyDescent="0.25">
      <c r="G6809"/>
    </row>
    <row r="6810" spans="7:7" x14ac:dyDescent="0.25">
      <c r="G6810"/>
    </row>
    <row r="6811" spans="7:7" x14ac:dyDescent="0.25">
      <c r="G6811"/>
    </row>
    <row r="6812" spans="7:7" x14ac:dyDescent="0.25">
      <c r="G6812"/>
    </row>
    <row r="6813" spans="7:7" x14ac:dyDescent="0.25">
      <c r="G6813"/>
    </row>
    <row r="6814" spans="7:7" x14ac:dyDescent="0.25">
      <c r="G6814"/>
    </row>
    <row r="6815" spans="7:7" x14ac:dyDescent="0.25">
      <c r="G6815"/>
    </row>
    <row r="6816" spans="7:7" x14ac:dyDescent="0.25">
      <c r="G6816"/>
    </row>
    <row r="6817" spans="7:7" x14ac:dyDescent="0.25">
      <c r="G6817"/>
    </row>
    <row r="6818" spans="7:7" x14ac:dyDescent="0.25">
      <c r="G6818"/>
    </row>
    <row r="6819" spans="7:7" x14ac:dyDescent="0.25">
      <c r="G6819"/>
    </row>
    <row r="6820" spans="7:7" x14ac:dyDescent="0.25">
      <c r="G6820"/>
    </row>
    <row r="6821" spans="7:7" x14ac:dyDescent="0.25">
      <c r="G6821"/>
    </row>
    <row r="6822" spans="7:7" x14ac:dyDescent="0.25">
      <c r="G6822"/>
    </row>
    <row r="6823" spans="7:7" x14ac:dyDescent="0.25">
      <c r="G6823"/>
    </row>
    <row r="6824" spans="7:7" x14ac:dyDescent="0.25">
      <c r="G6824"/>
    </row>
    <row r="6825" spans="7:7" x14ac:dyDescent="0.25">
      <c r="G6825"/>
    </row>
    <row r="6826" spans="7:7" x14ac:dyDescent="0.25">
      <c r="G6826"/>
    </row>
    <row r="6827" spans="7:7" x14ac:dyDescent="0.25">
      <c r="G6827"/>
    </row>
    <row r="6828" spans="7:7" x14ac:dyDescent="0.25">
      <c r="G6828"/>
    </row>
    <row r="6829" spans="7:7" x14ac:dyDescent="0.25">
      <c r="G6829"/>
    </row>
    <row r="6830" spans="7:7" x14ac:dyDescent="0.25">
      <c r="G6830"/>
    </row>
    <row r="6831" spans="7:7" x14ac:dyDescent="0.25">
      <c r="G6831"/>
    </row>
    <row r="6832" spans="7:7" x14ac:dyDescent="0.25">
      <c r="G6832"/>
    </row>
    <row r="6833" spans="7:7" x14ac:dyDescent="0.25">
      <c r="G6833"/>
    </row>
    <row r="6834" spans="7:7" x14ac:dyDescent="0.25">
      <c r="G6834"/>
    </row>
    <row r="6835" spans="7:7" x14ac:dyDescent="0.25">
      <c r="G6835"/>
    </row>
    <row r="6836" spans="7:7" x14ac:dyDescent="0.25">
      <c r="G6836"/>
    </row>
    <row r="6837" spans="7:7" x14ac:dyDescent="0.25">
      <c r="G6837"/>
    </row>
    <row r="6838" spans="7:7" x14ac:dyDescent="0.25">
      <c r="G6838"/>
    </row>
    <row r="6839" spans="7:7" x14ac:dyDescent="0.25">
      <c r="G6839"/>
    </row>
    <row r="6840" spans="7:7" x14ac:dyDescent="0.25">
      <c r="G6840"/>
    </row>
    <row r="6841" spans="7:7" x14ac:dyDescent="0.25">
      <c r="G6841"/>
    </row>
    <row r="6842" spans="7:7" x14ac:dyDescent="0.25">
      <c r="G6842"/>
    </row>
    <row r="6843" spans="7:7" x14ac:dyDescent="0.25">
      <c r="G6843"/>
    </row>
    <row r="6844" spans="7:7" x14ac:dyDescent="0.25">
      <c r="G6844"/>
    </row>
    <row r="6845" spans="7:7" x14ac:dyDescent="0.25">
      <c r="G6845"/>
    </row>
    <row r="6846" spans="7:7" x14ac:dyDescent="0.25">
      <c r="G6846"/>
    </row>
    <row r="6847" spans="7:7" x14ac:dyDescent="0.25">
      <c r="G6847"/>
    </row>
    <row r="6848" spans="7:7" x14ac:dyDescent="0.25">
      <c r="G6848"/>
    </row>
    <row r="6849" spans="7:7" x14ac:dyDescent="0.25">
      <c r="G6849"/>
    </row>
    <row r="6850" spans="7:7" x14ac:dyDescent="0.25">
      <c r="G6850"/>
    </row>
    <row r="6851" spans="7:7" x14ac:dyDescent="0.25">
      <c r="G6851"/>
    </row>
    <row r="6852" spans="7:7" x14ac:dyDescent="0.25">
      <c r="G6852"/>
    </row>
    <row r="6853" spans="7:7" x14ac:dyDescent="0.25">
      <c r="G6853"/>
    </row>
    <row r="6854" spans="7:7" x14ac:dyDescent="0.25">
      <c r="G6854"/>
    </row>
    <row r="6855" spans="7:7" x14ac:dyDescent="0.25">
      <c r="G6855"/>
    </row>
    <row r="6856" spans="7:7" x14ac:dyDescent="0.25">
      <c r="G6856"/>
    </row>
    <row r="6857" spans="7:7" x14ac:dyDescent="0.25">
      <c r="G6857"/>
    </row>
    <row r="6858" spans="7:7" x14ac:dyDescent="0.25">
      <c r="G6858"/>
    </row>
    <row r="6859" spans="7:7" x14ac:dyDescent="0.25">
      <c r="G6859"/>
    </row>
    <row r="6860" spans="7:7" x14ac:dyDescent="0.25">
      <c r="G6860"/>
    </row>
    <row r="6861" spans="7:7" x14ac:dyDescent="0.25">
      <c r="G6861"/>
    </row>
    <row r="6862" spans="7:7" x14ac:dyDescent="0.25">
      <c r="G6862"/>
    </row>
    <row r="6863" spans="7:7" x14ac:dyDescent="0.25">
      <c r="G6863"/>
    </row>
    <row r="6864" spans="7:7" x14ac:dyDescent="0.25">
      <c r="G6864"/>
    </row>
    <row r="6865" spans="7:7" x14ac:dyDescent="0.25">
      <c r="G6865"/>
    </row>
    <row r="6866" spans="7:7" x14ac:dyDescent="0.25">
      <c r="G6866"/>
    </row>
    <row r="6867" spans="7:7" x14ac:dyDescent="0.25">
      <c r="G6867"/>
    </row>
    <row r="6868" spans="7:7" x14ac:dyDescent="0.25">
      <c r="G6868"/>
    </row>
    <row r="6869" spans="7:7" x14ac:dyDescent="0.25">
      <c r="G6869"/>
    </row>
    <row r="6870" spans="7:7" x14ac:dyDescent="0.25">
      <c r="G6870"/>
    </row>
    <row r="6871" spans="7:7" x14ac:dyDescent="0.25">
      <c r="G6871"/>
    </row>
    <row r="6872" spans="7:7" x14ac:dyDescent="0.25">
      <c r="G6872"/>
    </row>
    <row r="6873" spans="7:7" x14ac:dyDescent="0.25">
      <c r="G6873"/>
    </row>
    <row r="6874" spans="7:7" x14ac:dyDescent="0.25">
      <c r="G6874"/>
    </row>
    <row r="6875" spans="7:7" x14ac:dyDescent="0.25">
      <c r="G6875"/>
    </row>
    <row r="6876" spans="7:7" x14ac:dyDescent="0.25">
      <c r="G6876"/>
    </row>
    <row r="6877" spans="7:7" x14ac:dyDescent="0.25">
      <c r="G6877"/>
    </row>
    <row r="6878" spans="7:7" x14ac:dyDescent="0.25">
      <c r="G6878"/>
    </row>
    <row r="6879" spans="7:7" x14ac:dyDescent="0.25">
      <c r="G6879"/>
    </row>
    <row r="6880" spans="7:7" x14ac:dyDescent="0.25">
      <c r="G6880"/>
    </row>
    <row r="6881" spans="7:7" x14ac:dyDescent="0.25">
      <c r="G6881"/>
    </row>
    <row r="6882" spans="7:7" x14ac:dyDescent="0.25">
      <c r="G6882"/>
    </row>
    <row r="6883" spans="7:7" x14ac:dyDescent="0.25">
      <c r="G6883"/>
    </row>
    <row r="6884" spans="7:7" x14ac:dyDescent="0.25">
      <c r="G6884"/>
    </row>
    <row r="6885" spans="7:7" x14ac:dyDescent="0.25">
      <c r="G6885"/>
    </row>
    <row r="6886" spans="7:7" x14ac:dyDescent="0.25">
      <c r="G6886"/>
    </row>
    <row r="6887" spans="7:7" x14ac:dyDescent="0.25">
      <c r="G6887"/>
    </row>
    <row r="6888" spans="7:7" x14ac:dyDescent="0.25">
      <c r="G6888"/>
    </row>
    <row r="6889" spans="7:7" x14ac:dyDescent="0.25">
      <c r="G6889"/>
    </row>
    <row r="6890" spans="7:7" x14ac:dyDescent="0.25">
      <c r="G6890"/>
    </row>
    <row r="6891" spans="7:7" x14ac:dyDescent="0.25">
      <c r="G6891"/>
    </row>
    <row r="6892" spans="7:7" x14ac:dyDescent="0.25">
      <c r="G6892"/>
    </row>
    <row r="6893" spans="7:7" x14ac:dyDescent="0.25">
      <c r="G6893"/>
    </row>
    <row r="6894" spans="7:7" x14ac:dyDescent="0.25">
      <c r="G6894"/>
    </row>
    <row r="6895" spans="7:7" x14ac:dyDescent="0.25">
      <c r="G6895"/>
    </row>
    <row r="6896" spans="7:7" x14ac:dyDescent="0.25">
      <c r="G6896"/>
    </row>
    <row r="6897" spans="7:7" x14ac:dyDescent="0.25">
      <c r="G6897"/>
    </row>
    <row r="6898" spans="7:7" x14ac:dyDescent="0.25">
      <c r="G6898"/>
    </row>
    <row r="6899" spans="7:7" x14ac:dyDescent="0.25">
      <c r="G6899"/>
    </row>
    <row r="6900" spans="7:7" x14ac:dyDescent="0.25">
      <c r="G6900"/>
    </row>
    <row r="6901" spans="7:7" x14ac:dyDescent="0.25">
      <c r="G6901"/>
    </row>
    <row r="6902" spans="7:7" x14ac:dyDescent="0.25">
      <c r="G6902"/>
    </row>
    <row r="6903" spans="7:7" x14ac:dyDescent="0.25">
      <c r="G6903"/>
    </row>
    <row r="6904" spans="7:7" x14ac:dyDescent="0.25">
      <c r="G6904"/>
    </row>
    <row r="6905" spans="7:7" x14ac:dyDescent="0.25">
      <c r="G6905"/>
    </row>
    <row r="6906" spans="7:7" x14ac:dyDescent="0.25">
      <c r="G6906"/>
    </row>
    <row r="6907" spans="7:7" x14ac:dyDescent="0.25">
      <c r="G6907"/>
    </row>
    <row r="6908" spans="7:7" x14ac:dyDescent="0.25">
      <c r="G6908"/>
    </row>
    <row r="6909" spans="7:7" x14ac:dyDescent="0.25">
      <c r="G6909"/>
    </row>
    <row r="6910" spans="7:7" x14ac:dyDescent="0.25">
      <c r="G6910"/>
    </row>
    <row r="6911" spans="7:7" x14ac:dyDescent="0.25">
      <c r="G6911"/>
    </row>
    <row r="6912" spans="7:7" x14ac:dyDescent="0.25">
      <c r="G6912"/>
    </row>
    <row r="6913" spans="7:7" x14ac:dyDescent="0.25">
      <c r="G6913"/>
    </row>
    <row r="6914" spans="7:7" x14ac:dyDescent="0.25">
      <c r="G6914"/>
    </row>
    <row r="6915" spans="7:7" x14ac:dyDescent="0.25">
      <c r="G6915"/>
    </row>
    <row r="6916" spans="7:7" x14ac:dyDescent="0.25">
      <c r="G6916"/>
    </row>
    <row r="6917" spans="7:7" x14ac:dyDescent="0.25">
      <c r="G6917"/>
    </row>
    <row r="6918" spans="7:7" x14ac:dyDescent="0.25">
      <c r="G6918"/>
    </row>
    <row r="6919" spans="7:7" x14ac:dyDescent="0.25">
      <c r="G6919"/>
    </row>
    <row r="6920" spans="7:7" x14ac:dyDescent="0.25">
      <c r="G6920"/>
    </row>
    <row r="6921" spans="7:7" x14ac:dyDescent="0.25">
      <c r="G6921"/>
    </row>
    <row r="6922" spans="7:7" x14ac:dyDescent="0.25">
      <c r="G6922"/>
    </row>
    <row r="6923" spans="7:7" x14ac:dyDescent="0.25">
      <c r="G6923"/>
    </row>
    <row r="6924" spans="7:7" x14ac:dyDescent="0.25">
      <c r="G6924"/>
    </row>
    <row r="6925" spans="7:7" x14ac:dyDescent="0.25">
      <c r="G6925"/>
    </row>
    <row r="6926" spans="7:7" x14ac:dyDescent="0.25">
      <c r="G6926"/>
    </row>
    <row r="6927" spans="7:7" x14ac:dyDescent="0.25">
      <c r="G6927"/>
    </row>
    <row r="6928" spans="7:7" x14ac:dyDescent="0.25">
      <c r="G6928"/>
    </row>
    <row r="6929" spans="7:7" x14ac:dyDescent="0.25">
      <c r="G6929"/>
    </row>
    <row r="6930" spans="7:7" x14ac:dyDescent="0.25">
      <c r="G6930"/>
    </row>
    <row r="6931" spans="7:7" x14ac:dyDescent="0.25">
      <c r="G6931"/>
    </row>
    <row r="6932" spans="7:7" x14ac:dyDescent="0.25">
      <c r="G6932"/>
    </row>
    <row r="6933" spans="7:7" x14ac:dyDescent="0.25">
      <c r="G6933"/>
    </row>
    <row r="6934" spans="7:7" x14ac:dyDescent="0.25">
      <c r="G6934"/>
    </row>
    <row r="6935" spans="7:7" x14ac:dyDescent="0.25">
      <c r="G6935"/>
    </row>
    <row r="6936" spans="7:7" x14ac:dyDescent="0.25">
      <c r="G6936"/>
    </row>
    <row r="6937" spans="7:7" x14ac:dyDescent="0.25">
      <c r="G6937"/>
    </row>
    <row r="6938" spans="7:7" x14ac:dyDescent="0.25">
      <c r="G6938"/>
    </row>
    <row r="6939" spans="7:7" x14ac:dyDescent="0.25">
      <c r="G6939"/>
    </row>
    <row r="6940" spans="7:7" x14ac:dyDescent="0.25">
      <c r="G6940"/>
    </row>
    <row r="6941" spans="7:7" x14ac:dyDescent="0.25">
      <c r="G6941"/>
    </row>
    <row r="6942" spans="7:7" x14ac:dyDescent="0.25">
      <c r="G6942"/>
    </row>
    <row r="6943" spans="7:7" x14ac:dyDescent="0.25">
      <c r="G6943"/>
    </row>
    <row r="6944" spans="7:7" x14ac:dyDescent="0.25">
      <c r="G6944"/>
    </row>
    <row r="6945" spans="7:7" x14ac:dyDescent="0.25">
      <c r="G6945"/>
    </row>
    <row r="6946" spans="7:7" x14ac:dyDescent="0.25">
      <c r="G6946"/>
    </row>
    <row r="6947" spans="7:7" x14ac:dyDescent="0.25">
      <c r="G6947"/>
    </row>
    <row r="6948" spans="7:7" x14ac:dyDescent="0.25">
      <c r="G6948"/>
    </row>
    <row r="6949" spans="7:7" x14ac:dyDescent="0.25">
      <c r="G6949"/>
    </row>
    <row r="6950" spans="7:7" x14ac:dyDescent="0.25">
      <c r="G6950"/>
    </row>
    <row r="6951" spans="7:7" x14ac:dyDescent="0.25">
      <c r="G6951"/>
    </row>
    <row r="6952" spans="7:7" x14ac:dyDescent="0.25">
      <c r="G6952"/>
    </row>
    <row r="6953" spans="7:7" x14ac:dyDescent="0.25">
      <c r="G6953"/>
    </row>
    <row r="6954" spans="7:7" x14ac:dyDescent="0.25">
      <c r="G6954"/>
    </row>
    <row r="6955" spans="7:7" x14ac:dyDescent="0.25">
      <c r="G6955"/>
    </row>
    <row r="6956" spans="7:7" x14ac:dyDescent="0.25">
      <c r="G6956"/>
    </row>
    <row r="6957" spans="7:7" x14ac:dyDescent="0.25">
      <c r="G6957"/>
    </row>
    <row r="6958" spans="7:7" x14ac:dyDescent="0.25">
      <c r="G6958"/>
    </row>
    <row r="6959" spans="7:7" x14ac:dyDescent="0.25">
      <c r="G6959"/>
    </row>
    <row r="6960" spans="7:7" x14ac:dyDescent="0.25">
      <c r="G6960"/>
    </row>
    <row r="6961" spans="7:7" x14ac:dyDescent="0.25">
      <c r="G6961"/>
    </row>
    <row r="6962" spans="7:7" x14ac:dyDescent="0.25">
      <c r="G6962"/>
    </row>
    <row r="6963" spans="7:7" x14ac:dyDescent="0.25">
      <c r="G6963"/>
    </row>
    <row r="6964" spans="7:7" x14ac:dyDescent="0.25">
      <c r="G6964"/>
    </row>
    <row r="6965" spans="7:7" x14ac:dyDescent="0.25">
      <c r="G6965"/>
    </row>
    <row r="6966" spans="7:7" x14ac:dyDescent="0.25">
      <c r="G6966"/>
    </row>
    <row r="6967" spans="7:7" x14ac:dyDescent="0.25">
      <c r="G6967"/>
    </row>
    <row r="6968" spans="7:7" x14ac:dyDescent="0.25">
      <c r="G6968"/>
    </row>
    <row r="6969" spans="7:7" x14ac:dyDescent="0.25">
      <c r="G6969"/>
    </row>
    <row r="6970" spans="7:7" x14ac:dyDescent="0.25">
      <c r="G6970"/>
    </row>
    <row r="6971" spans="7:7" x14ac:dyDescent="0.25">
      <c r="G6971"/>
    </row>
    <row r="6972" spans="7:7" x14ac:dyDescent="0.25">
      <c r="G6972"/>
    </row>
    <row r="6973" spans="7:7" x14ac:dyDescent="0.25">
      <c r="G6973"/>
    </row>
    <row r="6974" spans="7:7" x14ac:dyDescent="0.25">
      <c r="G6974"/>
    </row>
    <row r="6975" spans="7:7" x14ac:dyDescent="0.25">
      <c r="G6975"/>
    </row>
    <row r="6976" spans="7:7" x14ac:dyDescent="0.25">
      <c r="G6976"/>
    </row>
    <row r="6977" spans="7:7" x14ac:dyDescent="0.25">
      <c r="G6977"/>
    </row>
    <row r="6978" spans="7:7" x14ac:dyDescent="0.25">
      <c r="G6978"/>
    </row>
    <row r="6979" spans="7:7" x14ac:dyDescent="0.25">
      <c r="G6979"/>
    </row>
    <row r="6980" spans="7:7" x14ac:dyDescent="0.25">
      <c r="G6980"/>
    </row>
    <row r="6981" spans="7:7" x14ac:dyDescent="0.25">
      <c r="G6981"/>
    </row>
    <row r="6982" spans="7:7" x14ac:dyDescent="0.25">
      <c r="G6982"/>
    </row>
    <row r="6983" spans="7:7" x14ac:dyDescent="0.25">
      <c r="G6983"/>
    </row>
    <row r="6984" spans="7:7" x14ac:dyDescent="0.25">
      <c r="G6984"/>
    </row>
    <row r="6985" spans="7:7" x14ac:dyDescent="0.25">
      <c r="G6985"/>
    </row>
    <row r="6986" spans="7:7" x14ac:dyDescent="0.25">
      <c r="G6986"/>
    </row>
    <row r="6987" spans="7:7" x14ac:dyDescent="0.25">
      <c r="G6987"/>
    </row>
    <row r="6988" spans="7:7" x14ac:dyDescent="0.25">
      <c r="G6988"/>
    </row>
    <row r="6989" spans="7:7" x14ac:dyDescent="0.25">
      <c r="G6989"/>
    </row>
    <row r="6990" spans="7:7" x14ac:dyDescent="0.25">
      <c r="G6990"/>
    </row>
    <row r="6991" spans="7:7" x14ac:dyDescent="0.25">
      <c r="G6991"/>
    </row>
    <row r="6992" spans="7:7" x14ac:dyDescent="0.25">
      <c r="G6992"/>
    </row>
    <row r="6993" spans="7:7" x14ac:dyDescent="0.25">
      <c r="G6993"/>
    </row>
    <row r="6994" spans="7:7" x14ac:dyDescent="0.25">
      <c r="G6994"/>
    </row>
    <row r="6995" spans="7:7" x14ac:dyDescent="0.25">
      <c r="G6995"/>
    </row>
    <row r="6996" spans="7:7" x14ac:dyDescent="0.25">
      <c r="G6996"/>
    </row>
    <row r="6997" spans="7:7" x14ac:dyDescent="0.25">
      <c r="G6997"/>
    </row>
    <row r="6998" spans="7:7" x14ac:dyDescent="0.25">
      <c r="G6998"/>
    </row>
    <row r="6999" spans="7:7" x14ac:dyDescent="0.25">
      <c r="G6999"/>
    </row>
    <row r="7000" spans="7:7" x14ac:dyDescent="0.25">
      <c r="G7000"/>
    </row>
    <row r="7001" spans="7:7" x14ac:dyDescent="0.25">
      <c r="G7001"/>
    </row>
    <row r="7002" spans="7:7" x14ac:dyDescent="0.25">
      <c r="G7002"/>
    </row>
    <row r="7003" spans="7:7" x14ac:dyDescent="0.25">
      <c r="G7003"/>
    </row>
    <row r="7004" spans="7:7" x14ac:dyDescent="0.25">
      <c r="G7004"/>
    </row>
    <row r="7005" spans="7:7" x14ac:dyDescent="0.25">
      <c r="G7005"/>
    </row>
    <row r="7006" spans="7:7" x14ac:dyDescent="0.25">
      <c r="G7006"/>
    </row>
    <row r="7007" spans="7:7" x14ac:dyDescent="0.25">
      <c r="G7007"/>
    </row>
    <row r="7008" spans="7:7" x14ac:dyDescent="0.25">
      <c r="G7008"/>
    </row>
    <row r="7009" spans="7:7" x14ac:dyDescent="0.25">
      <c r="G7009"/>
    </row>
    <row r="7010" spans="7:7" x14ac:dyDescent="0.25">
      <c r="G7010"/>
    </row>
    <row r="7011" spans="7:7" x14ac:dyDescent="0.25">
      <c r="G7011"/>
    </row>
    <row r="7012" spans="7:7" x14ac:dyDescent="0.25">
      <c r="G7012"/>
    </row>
    <row r="7013" spans="7:7" x14ac:dyDescent="0.25">
      <c r="G7013"/>
    </row>
    <row r="7014" spans="7:7" x14ac:dyDescent="0.25">
      <c r="G7014"/>
    </row>
    <row r="7015" spans="7:7" x14ac:dyDescent="0.25">
      <c r="G7015"/>
    </row>
    <row r="7016" spans="7:7" x14ac:dyDescent="0.25">
      <c r="G7016"/>
    </row>
    <row r="7017" spans="7:7" x14ac:dyDescent="0.25">
      <c r="G7017"/>
    </row>
    <row r="7018" spans="7:7" x14ac:dyDescent="0.25">
      <c r="G7018"/>
    </row>
    <row r="7019" spans="7:7" x14ac:dyDescent="0.25">
      <c r="G7019"/>
    </row>
    <row r="7020" spans="7:7" x14ac:dyDescent="0.25">
      <c r="G7020"/>
    </row>
    <row r="7021" spans="7:7" x14ac:dyDescent="0.25">
      <c r="G7021"/>
    </row>
    <row r="7022" spans="7:7" x14ac:dyDescent="0.25">
      <c r="G7022"/>
    </row>
    <row r="7023" spans="7:7" x14ac:dyDescent="0.25">
      <c r="G7023"/>
    </row>
    <row r="7024" spans="7:7" x14ac:dyDescent="0.25">
      <c r="G7024"/>
    </row>
    <row r="7025" spans="7:7" x14ac:dyDescent="0.25">
      <c r="G7025"/>
    </row>
    <row r="7026" spans="7:7" x14ac:dyDescent="0.25">
      <c r="G7026"/>
    </row>
    <row r="7027" spans="7:7" x14ac:dyDescent="0.25">
      <c r="G7027"/>
    </row>
    <row r="7028" spans="7:7" x14ac:dyDescent="0.25">
      <c r="G7028"/>
    </row>
    <row r="7029" spans="7:7" x14ac:dyDescent="0.25">
      <c r="G7029"/>
    </row>
    <row r="7030" spans="7:7" x14ac:dyDescent="0.25">
      <c r="G7030"/>
    </row>
    <row r="7031" spans="7:7" x14ac:dyDescent="0.25">
      <c r="G7031"/>
    </row>
    <row r="7032" spans="7:7" x14ac:dyDescent="0.25">
      <c r="G7032"/>
    </row>
    <row r="7033" spans="7:7" x14ac:dyDescent="0.25">
      <c r="G7033"/>
    </row>
    <row r="7034" spans="7:7" x14ac:dyDescent="0.25">
      <c r="G7034"/>
    </row>
    <row r="7035" spans="7:7" x14ac:dyDescent="0.25">
      <c r="G7035"/>
    </row>
    <row r="7036" spans="7:7" x14ac:dyDescent="0.25">
      <c r="G7036"/>
    </row>
    <row r="7037" spans="7:7" x14ac:dyDescent="0.25">
      <c r="G7037"/>
    </row>
    <row r="7038" spans="7:7" x14ac:dyDescent="0.25">
      <c r="G7038"/>
    </row>
    <row r="7039" spans="7:7" x14ac:dyDescent="0.25">
      <c r="G7039"/>
    </row>
    <row r="7040" spans="7:7" x14ac:dyDescent="0.25">
      <c r="G7040"/>
    </row>
    <row r="7041" spans="7:7" x14ac:dyDescent="0.25">
      <c r="G7041"/>
    </row>
    <row r="7042" spans="7:7" x14ac:dyDescent="0.25">
      <c r="G7042"/>
    </row>
    <row r="7043" spans="7:7" x14ac:dyDescent="0.25">
      <c r="G7043"/>
    </row>
    <row r="7044" spans="7:7" x14ac:dyDescent="0.25">
      <c r="G7044"/>
    </row>
    <row r="7045" spans="7:7" x14ac:dyDescent="0.25">
      <c r="G7045"/>
    </row>
    <row r="7046" spans="7:7" x14ac:dyDescent="0.25">
      <c r="G7046"/>
    </row>
    <row r="7047" spans="7:7" x14ac:dyDescent="0.25">
      <c r="G7047"/>
    </row>
    <row r="7048" spans="7:7" x14ac:dyDescent="0.25">
      <c r="G7048"/>
    </row>
    <row r="7049" spans="7:7" x14ac:dyDescent="0.25">
      <c r="G7049"/>
    </row>
    <row r="7050" spans="7:7" x14ac:dyDescent="0.25">
      <c r="G7050"/>
    </row>
    <row r="7051" spans="7:7" x14ac:dyDescent="0.25">
      <c r="G7051"/>
    </row>
    <row r="7052" spans="7:7" x14ac:dyDescent="0.25">
      <c r="G7052"/>
    </row>
    <row r="7053" spans="7:7" x14ac:dyDescent="0.25">
      <c r="G7053"/>
    </row>
    <row r="7054" spans="7:7" x14ac:dyDescent="0.25">
      <c r="G7054"/>
    </row>
    <row r="7055" spans="7:7" x14ac:dyDescent="0.25">
      <c r="G7055"/>
    </row>
    <row r="7056" spans="7:7" x14ac:dyDescent="0.25">
      <c r="G7056"/>
    </row>
    <row r="7057" spans="7:7" x14ac:dyDescent="0.25">
      <c r="G7057"/>
    </row>
    <row r="7058" spans="7:7" x14ac:dyDescent="0.25">
      <c r="G7058"/>
    </row>
    <row r="7059" spans="7:7" x14ac:dyDescent="0.25">
      <c r="G7059"/>
    </row>
    <row r="7060" spans="7:7" x14ac:dyDescent="0.25">
      <c r="G7060"/>
    </row>
    <row r="7061" spans="7:7" x14ac:dyDescent="0.25">
      <c r="G7061"/>
    </row>
    <row r="7062" spans="7:7" x14ac:dyDescent="0.25">
      <c r="G7062"/>
    </row>
    <row r="7063" spans="7:7" x14ac:dyDescent="0.25">
      <c r="G7063"/>
    </row>
    <row r="7064" spans="7:7" x14ac:dyDescent="0.25">
      <c r="G7064"/>
    </row>
    <row r="7065" spans="7:7" x14ac:dyDescent="0.25">
      <c r="G7065"/>
    </row>
    <row r="7066" spans="7:7" x14ac:dyDescent="0.25">
      <c r="G7066"/>
    </row>
    <row r="7067" spans="7:7" x14ac:dyDescent="0.25">
      <c r="G7067"/>
    </row>
    <row r="7068" spans="7:7" x14ac:dyDescent="0.25">
      <c r="G7068"/>
    </row>
    <row r="7069" spans="7:7" x14ac:dyDescent="0.25">
      <c r="G7069"/>
    </row>
    <row r="7070" spans="7:7" x14ac:dyDescent="0.25">
      <c r="G7070"/>
    </row>
    <row r="7071" spans="7:7" x14ac:dyDescent="0.25">
      <c r="G7071"/>
    </row>
    <row r="7072" spans="7:7" x14ac:dyDescent="0.25">
      <c r="G7072"/>
    </row>
    <row r="7073" spans="7:7" x14ac:dyDescent="0.25">
      <c r="G7073"/>
    </row>
    <row r="7074" spans="7:7" x14ac:dyDescent="0.25">
      <c r="G7074"/>
    </row>
    <row r="7075" spans="7:7" x14ac:dyDescent="0.25">
      <c r="G7075"/>
    </row>
    <row r="7076" spans="7:7" x14ac:dyDescent="0.25">
      <c r="G7076"/>
    </row>
    <row r="7077" spans="7:7" x14ac:dyDescent="0.25">
      <c r="G7077"/>
    </row>
    <row r="7078" spans="7:7" x14ac:dyDescent="0.25">
      <c r="G7078"/>
    </row>
    <row r="7079" spans="7:7" x14ac:dyDescent="0.25">
      <c r="G7079"/>
    </row>
    <row r="7080" spans="7:7" x14ac:dyDescent="0.25">
      <c r="G7080"/>
    </row>
    <row r="7081" spans="7:7" x14ac:dyDescent="0.25">
      <c r="G7081"/>
    </row>
    <row r="7082" spans="7:7" x14ac:dyDescent="0.25">
      <c r="G7082"/>
    </row>
    <row r="7083" spans="7:7" x14ac:dyDescent="0.25">
      <c r="G7083"/>
    </row>
    <row r="7084" spans="7:7" x14ac:dyDescent="0.25">
      <c r="G7084"/>
    </row>
    <row r="7085" spans="7:7" x14ac:dyDescent="0.25">
      <c r="G7085"/>
    </row>
    <row r="7086" spans="7:7" x14ac:dyDescent="0.25">
      <c r="G7086"/>
    </row>
    <row r="7087" spans="7:7" x14ac:dyDescent="0.25">
      <c r="G7087"/>
    </row>
    <row r="7088" spans="7:7" x14ac:dyDescent="0.25">
      <c r="G7088"/>
    </row>
    <row r="7089" spans="7:7" x14ac:dyDescent="0.25">
      <c r="G7089"/>
    </row>
    <row r="7090" spans="7:7" x14ac:dyDescent="0.25">
      <c r="G7090"/>
    </row>
    <row r="7091" spans="7:7" x14ac:dyDescent="0.25">
      <c r="G7091"/>
    </row>
    <row r="7092" spans="7:7" x14ac:dyDescent="0.25">
      <c r="G7092"/>
    </row>
    <row r="7093" spans="7:7" x14ac:dyDescent="0.25">
      <c r="G7093"/>
    </row>
    <row r="7094" spans="7:7" x14ac:dyDescent="0.25">
      <c r="G7094"/>
    </row>
    <row r="7095" spans="7:7" x14ac:dyDescent="0.25">
      <c r="G7095"/>
    </row>
    <row r="7096" spans="7:7" x14ac:dyDescent="0.25">
      <c r="G7096"/>
    </row>
    <row r="7097" spans="7:7" x14ac:dyDescent="0.25">
      <c r="G7097"/>
    </row>
    <row r="7098" spans="7:7" x14ac:dyDescent="0.25">
      <c r="G7098"/>
    </row>
    <row r="7099" spans="7:7" x14ac:dyDescent="0.25">
      <c r="G7099"/>
    </row>
    <row r="7100" spans="7:7" x14ac:dyDescent="0.25">
      <c r="G7100"/>
    </row>
    <row r="7101" spans="7:7" x14ac:dyDescent="0.25">
      <c r="G7101"/>
    </row>
    <row r="7102" spans="7:7" x14ac:dyDescent="0.25">
      <c r="G7102"/>
    </row>
    <row r="7103" spans="7:7" x14ac:dyDescent="0.25">
      <c r="G7103"/>
    </row>
    <row r="7104" spans="7:7" x14ac:dyDescent="0.25">
      <c r="G7104"/>
    </row>
    <row r="7105" spans="7:7" x14ac:dyDescent="0.25">
      <c r="G7105"/>
    </row>
    <row r="7106" spans="7:7" x14ac:dyDescent="0.25">
      <c r="G7106"/>
    </row>
    <row r="7107" spans="7:7" x14ac:dyDescent="0.25">
      <c r="G7107"/>
    </row>
    <row r="7108" spans="7:7" x14ac:dyDescent="0.25">
      <c r="G7108"/>
    </row>
    <row r="7109" spans="7:7" x14ac:dyDescent="0.25">
      <c r="G7109"/>
    </row>
    <row r="7110" spans="7:7" x14ac:dyDescent="0.25">
      <c r="G7110"/>
    </row>
    <row r="7111" spans="7:7" x14ac:dyDescent="0.25">
      <c r="G7111"/>
    </row>
    <row r="7112" spans="7:7" x14ac:dyDescent="0.25">
      <c r="G7112"/>
    </row>
    <row r="7113" spans="7:7" x14ac:dyDescent="0.25">
      <c r="G7113"/>
    </row>
    <row r="7114" spans="7:7" x14ac:dyDescent="0.25">
      <c r="G7114"/>
    </row>
    <row r="7115" spans="7:7" x14ac:dyDescent="0.25">
      <c r="G7115"/>
    </row>
    <row r="7116" spans="7:7" x14ac:dyDescent="0.25">
      <c r="G7116"/>
    </row>
    <row r="7117" spans="7:7" x14ac:dyDescent="0.25">
      <c r="G7117"/>
    </row>
    <row r="7118" spans="7:7" x14ac:dyDescent="0.25">
      <c r="G7118"/>
    </row>
    <row r="7119" spans="7:7" x14ac:dyDescent="0.25">
      <c r="G7119"/>
    </row>
    <row r="7120" spans="7:7" x14ac:dyDescent="0.25">
      <c r="G7120"/>
    </row>
    <row r="7121" spans="7:7" x14ac:dyDescent="0.25">
      <c r="G7121"/>
    </row>
    <row r="7122" spans="7:7" x14ac:dyDescent="0.25">
      <c r="G7122"/>
    </row>
    <row r="7123" spans="7:7" x14ac:dyDescent="0.25">
      <c r="G7123"/>
    </row>
    <row r="7124" spans="7:7" x14ac:dyDescent="0.25">
      <c r="G7124"/>
    </row>
    <row r="7125" spans="7:7" x14ac:dyDescent="0.25">
      <c r="G7125"/>
    </row>
    <row r="7126" spans="7:7" x14ac:dyDescent="0.25">
      <c r="G7126"/>
    </row>
    <row r="7127" spans="7:7" x14ac:dyDescent="0.25">
      <c r="G7127"/>
    </row>
    <row r="7128" spans="7:7" x14ac:dyDescent="0.25">
      <c r="G7128"/>
    </row>
    <row r="7129" spans="7:7" x14ac:dyDescent="0.25">
      <c r="G7129"/>
    </row>
    <row r="7130" spans="7:7" x14ac:dyDescent="0.25">
      <c r="G7130"/>
    </row>
    <row r="7131" spans="7:7" x14ac:dyDescent="0.25">
      <c r="G7131"/>
    </row>
    <row r="7132" spans="7:7" x14ac:dyDescent="0.25">
      <c r="G7132"/>
    </row>
    <row r="7133" spans="7:7" x14ac:dyDescent="0.25">
      <c r="G7133"/>
    </row>
    <row r="7134" spans="7:7" x14ac:dyDescent="0.25">
      <c r="G7134"/>
    </row>
    <row r="7135" spans="7:7" x14ac:dyDescent="0.25">
      <c r="G7135"/>
    </row>
    <row r="7136" spans="7:7" x14ac:dyDescent="0.25">
      <c r="G7136"/>
    </row>
    <row r="7137" spans="7:7" x14ac:dyDescent="0.25">
      <c r="G7137"/>
    </row>
    <row r="7138" spans="7:7" x14ac:dyDescent="0.25">
      <c r="G7138"/>
    </row>
    <row r="7139" spans="7:7" x14ac:dyDescent="0.25">
      <c r="G7139"/>
    </row>
    <row r="7140" spans="7:7" x14ac:dyDescent="0.25">
      <c r="G7140"/>
    </row>
    <row r="7141" spans="7:7" x14ac:dyDescent="0.25">
      <c r="G7141"/>
    </row>
    <row r="7142" spans="7:7" x14ac:dyDescent="0.25">
      <c r="G7142"/>
    </row>
    <row r="7143" spans="7:7" x14ac:dyDescent="0.25">
      <c r="G7143"/>
    </row>
    <row r="7144" spans="7:7" x14ac:dyDescent="0.25">
      <c r="G7144"/>
    </row>
    <row r="7145" spans="7:7" x14ac:dyDescent="0.25">
      <c r="G7145"/>
    </row>
    <row r="7146" spans="7:7" x14ac:dyDescent="0.25">
      <c r="G7146"/>
    </row>
    <row r="7147" spans="7:7" x14ac:dyDescent="0.25">
      <c r="G7147"/>
    </row>
    <row r="7148" spans="7:7" x14ac:dyDescent="0.25">
      <c r="G7148"/>
    </row>
    <row r="7149" spans="7:7" x14ac:dyDescent="0.25">
      <c r="G7149"/>
    </row>
    <row r="7150" spans="7:7" x14ac:dyDescent="0.25">
      <c r="G7150"/>
    </row>
    <row r="7151" spans="7:7" x14ac:dyDescent="0.25">
      <c r="G7151"/>
    </row>
    <row r="7152" spans="7:7" x14ac:dyDescent="0.25">
      <c r="G7152"/>
    </row>
    <row r="7153" spans="7:7" x14ac:dyDescent="0.25">
      <c r="G7153"/>
    </row>
    <row r="7154" spans="7:7" x14ac:dyDescent="0.25">
      <c r="G7154"/>
    </row>
    <row r="7155" spans="7:7" x14ac:dyDescent="0.25">
      <c r="G7155"/>
    </row>
    <row r="7156" spans="7:7" x14ac:dyDescent="0.25">
      <c r="G7156"/>
    </row>
    <row r="7157" spans="7:7" x14ac:dyDescent="0.25">
      <c r="G7157"/>
    </row>
    <row r="7158" spans="7:7" x14ac:dyDescent="0.25">
      <c r="G7158"/>
    </row>
    <row r="7159" spans="7:7" x14ac:dyDescent="0.25">
      <c r="G7159"/>
    </row>
    <row r="7160" spans="7:7" x14ac:dyDescent="0.25">
      <c r="G7160"/>
    </row>
    <row r="7161" spans="7:7" x14ac:dyDescent="0.25">
      <c r="G7161"/>
    </row>
    <row r="7162" spans="7:7" x14ac:dyDescent="0.25">
      <c r="G7162"/>
    </row>
    <row r="7163" spans="7:7" x14ac:dyDescent="0.25">
      <c r="G7163"/>
    </row>
    <row r="7164" spans="7:7" x14ac:dyDescent="0.25">
      <c r="G7164"/>
    </row>
    <row r="7165" spans="7:7" x14ac:dyDescent="0.25">
      <c r="G7165"/>
    </row>
    <row r="7166" spans="7:7" x14ac:dyDescent="0.25">
      <c r="G7166"/>
    </row>
    <row r="7167" spans="7:7" x14ac:dyDescent="0.25">
      <c r="G7167"/>
    </row>
    <row r="7168" spans="7:7" x14ac:dyDescent="0.25">
      <c r="G7168"/>
    </row>
    <row r="7169" spans="7:7" x14ac:dyDescent="0.25">
      <c r="G7169"/>
    </row>
    <row r="7170" spans="7:7" x14ac:dyDescent="0.25">
      <c r="G7170"/>
    </row>
    <row r="7171" spans="7:7" x14ac:dyDescent="0.25">
      <c r="G7171"/>
    </row>
    <row r="7172" spans="7:7" x14ac:dyDescent="0.25">
      <c r="G7172"/>
    </row>
    <row r="7173" spans="7:7" x14ac:dyDescent="0.25">
      <c r="G7173"/>
    </row>
    <row r="7174" spans="7:7" x14ac:dyDescent="0.25">
      <c r="G7174"/>
    </row>
    <row r="7175" spans="7:7" x14ac:dyDescent="0.25">
      <c r="G7175"/>
    </row>
    <row r="7176" spans="7:7" x14ac:dyDescent="0.25">
      <c r="G7176"/>
    </row>
    <row r="7177" spans="7:7" x14ac:dyDescent="0.25">
      <c r="G7177"/>
    </row>
    <row r="7178" spans="7:7" x14ac:dyDescent="0.25">
      <c r="G7178"/>
    </row>
    <row r="7179" spans="7:7" x14ac:dyDescent="0.25">
      <c r="G7179"/>
    </row>
    <row r="7180" spans="7:7" x14ac:dyDescent="0.25">
      <c r="G7180"/>
    </row>
    <row r="7181" spans="7:7" x14ac:dyDescent="0.25">
      <c r="G7181"/>
    </row>
    <row r="7182" spans="7:7" x14ac:dyDescent="0.25">
      <c r="G7182"/>
    </row>
    <row r="7183" spans="7:7" x14ac:dyDescent="0.25">
      <c r="G7183"/>
    </row>
    <row r="7184" spans="7:7" x14ac:dyDescent="0.25">
      <c r="G7184"/>
    </row>
    <row r="7185" spans="7:7" x14ac:dyDescent="0.25">
      <c r="G7185"/>
    </row>
    <row r="7186" spans="7:7" x14ac:dyDescent="0.25">
      <c r="G7186"/>
    </row>
    <row r="7187" spans="7:7" x14ac:dyDescent="0.25">
      <c r="G7187"/>
    </row>
    <row r="7188" spans="7:7" x14ac:dyDescent="0.25">
      <c r="G7188"/>
    </row>
    <row r="7189" spans="7:7" x14ac:dyDescent="0.25">
      <c r="G7189"/>
    </row>
    <row r="7190" spans="7:7" x14ac:dyDescent="0.25">
      <c r="G7190"/>
    </row>
    <row r="7191" spans="7:7" x14ac:dyDescent="0.25">
      <c r="G7191"/>
    </row>
    <row r="7192" spans="7:7" x14ac:dyDescent="0.25">
      <c r="G7192"/>
    </row>
    <row r="7193" spans="7:7" x14ac:dyDescent="0.25">
      <c r="G7193"/>
    </row>
    <row r="7194" spans="7:7" x14ac:dyDescent="0.25">
      <c r="G7194"/>
    </row>
    <row r="7195" spans="7:7" x14ac:dyDescent="0.25">
      <c r="G7195"/>
    </row>
    <row r="7196" spans="7:7" x14ac:dyDescent="0.25">
      <c r="G7196"/>
    </row>
    <row r="7197" spans="7:7" x14ac:dyDescent="0.25">
      <c r="G7197"/>
    </row>
    <row r="7198" spans="7:7" x14ac:dyDescent="0.25">
      <c r="G7198"/>
    </row>
    <row r="7199" spans="7:7" x14ac:dyDescent="0.25">
      <c r="G7199"/>
    </row>
    <row r="7200" spans="7:7" x14ac:dyDescent="0.25">
      <c r="G7200"/>
    </row>
    <row r="7201" spans="7:7" x14ac:dyDescent="0.25">
      <c r="G7201"/>
    </row>
    <row r="7202" spans="7:7" x14ac:dyDescent="0.25">
      <c r="G7202"/>
    </row>
    <row r="7203" spans="7:7" x14ac:dyDescent="0.25">
      <c r="G7203"/>
    </row>
    <row r="7204" spans="7:7" x14ac:dyDescent="0.25">
      <c r="G7204"/>
    </row>
    <row r="7205" spans="7:7" x14ac:dyDescent="0.25">
      <c r="G7205"/>
    </row>
    <row r="7206" spans="7:7" x14ac:dyDescent="0.25">
      <c r="G7206"/>
    </row>
    <row r="7207" spans="7:7" x14ac:dyDescent="0.25">
      <c r="G7207"/>
    </row>
    <row r="7208" spans="7:7" x14ac:dyDescent="0.25">
      <c r="G7208"/>
    </row>
    <row r="7209" spans="7:7" x14ac:dyDescent="0.25">
      <c r="G7209"/>
    </row>
    <row r="7210" spans="7:7" x14ac:dyDescent="0.25">
      <c r="G7210"/>
    </row>
    <row r="7211" spans="7:7" x14ac:dyDescent="0.25">
      <c r="G7211"/>
    </row>
    <row r="7212" spans="7:7" x14ac:dyDescent="0.25">
      <c r="G7212"/>
    </row>
    <row r="7213" spans="7:7" x14ac:dyDescent="0.25">
      <c r="G7213"/>
    </row>
    <row r="7214" spans="7:7" x14ac:dyDescent="0.25">
      <c r="G7214"/>
    </row>
    <row r="7215" spans="7:7" x14ac:dyDescent="0.25">
      <c r="G7215"/>
    </row>
    <row r="7216" spans="7:7" x14ac:dyDescent="0.25">
      <c r="G7216"/>
    </row>
    <row r="7217" spans="7:7" x14ac:dyDescent="0.25">
      <c r="G7217"/>
    </row>
    <row r="7218" spans="7:7" x14ac:dyDescent="0.25">
      <c r="G7218"/>
    </row>
    <row r="7219" spans="7:7" x14ac:dyDescent="0.25">
      <c r="G7219"/>
    </row>
    <row r="7220" spans="7:7" x14ac:dyDescent="0.25">
      <c r="G7220"/>
    </row>
    <row r="7221" spans="7:7" x14ac:dyDescent="0.25">
      <c r="G7221"/>
    </row>
    <row r="7222" spans="7:7" x14ac:dyDescent="0.25">
      <c r="G7222"/>
    </row>
    <row r="7223" spans="7:7" x14ac:dyDescent="0.25">
      <c r="G7223"/>
    </row>
    <row r="7224" spans="7:7" x14ac:dyDescent="0.25">
      <c r="G7224"/>
    </row>
    <row r="7225" spans="7:7" x14ac:dyDescent="0.25">
      <c r="G7225"/>
    </row>
    <row r="7226" spans="7:7" x14ac:dyDescent="0.25">
      <c r="G7226"/>
    </row>
    <row r="7227" spans="7:7" x14ac:dyDescent="0.25">
      <c r="G7227"/>
    </row>
    <row r="7228" spans="7:7" x14ac:dyDescent="0.25">
      <c r="G7228"/>
    </row>
    <row r="7229" spans="7:7" x14ac:dyDescent="0.25">
      <c r="G7229"/>
    </row>
    <row r="7230" spans="7:7" x14ac:dyDescent="0.25">
      <c r="G7230"/>
    </row>
    <row r="7231" spans="7:7" x14ac:dyDescent="0.25">
      <c r="G7231"/>
    </row>
    <row r="7232" spans="7:7" x14ac:dyDescent="0.25">
      <c r="G7232"/>
    </row>
    <row r="7233" spans="7:7" x14ac:dyDescent="0.25">
      <c r="G7233"/>
    </row>
    <row r="7234" spans="7:7" x14ac:dyDescent="0.25">
      <c r="G7234"/>
    </row>
    <row r="7235" spans="7:7" x14ac:dyDescent="0.25">
      <c r="G7235"/>
    </row>
    <row r="7236" spans="7:7" x14ac:dyDescent="0.25">
      <c r="G7236"/>
    </row>
    <row r="7237" spans="7:7" x14ac:dyDescent="0.25">
      <c r="G7237"/>
    </row>
    <row r="7238" spans="7:7" x14ac:dyDescent="0.25">
      <c r="G7238"/>
    </row>
    <row r="7239" spans="7:7" x14ac:dyDescent="0.25">
      <c r="G7239"/>
    </row>
    <row r="7240" spans="7:7" x14ac:dyDescent="0.25">
      <c r="G7240"/>
    </row>
    <row r="7241" spans="7:7" x14ac:dyDescent="0.25">
      <c r="G7241"/>
    </row>
    <row r="7242" spans="7:7" x14ac:dyDescent="0.25">
      <c r="G7242"/>
    </row>
    <row r="7243" spans="7:7" x14ac:dyDescent="0.25">
      <c r="G7243"/>
    </row>
    <row r="7244" spans="7:7" x14ac:dyDescent="0.25">
      <c r="G7244"/>
    </row>
    <row r="7245" spans="7:7" x14ac:dyDescent="0.25">
      <c r="G7245"/>
    </row>
    <row r="7246" spans="7:7" x14ac:dyDescent="0.25">
      <c r="G7246"/>
    </row>
    <row r="7247" spans="7:7" x14ac:dyDescent="0.25">
      <c r="G7247"/>
    </row>
    <row r="7248" spans="7:7" x14ac:dyDescent="0.25">
      <c r="G7248"/>
    </row>
    <row r="7249" spans="7:7" x14ac:dyDescent="0.25">
      <c r="G7249"/>
    </row>
    <row r="7250" spans="7:7" x14ac:dyDescent="0.25">
      <c r="G7250"/>
    </row>
    <row r="7251" spans="7:7" x14ac:dyDescent="0.25">
      <c r="G7251"/>
    </row>
    <row r="7252" spans="7:7" x14ac:dyDescent="0.25">
      <c r="G7252"/>
    </row>
    <row r="7253" spans="7:7" x14ac:dyDescent="0.25">
      <c r="G7253"/>
    </row>
    <row r="7254" spans="7:7" x14ac:dyDescent="0.25">
      <c r="G7254"/>
    </row>
    <row r="7255" spans="7:7" x14ac:dyDescent="0.25">
      <c r="G7255"/>
    </row>
    <row r="7256" spans="7:7" x14ac:dyDescent="0.25">
      <c r="G7256"/>
    </row>
    <row r="7257" spans="7:7" x14ac:dyDescent="0.25">
      <c r="G7257"/>
    </row>
    <row r="7258" spans="7:7" x14ac:dyDescent="0.25">
      <c r="G7258"/>
    </row>
    <row r="7259" spans="7:7" x14ac:dyDescent="0.25">
      <c r="G7259"/>
    </row>
    <row r="7260" spans="7:7" x14ac:dyDescent="0.25">
      <c r="G7260"/>
    </row>
    <row r="7261" spans="7:7" x14ac:dyDescent="0.25">
      <c r="G7261"/>
    </row>
    <row r="7262" spans="7:7" x14ac:dyDescent="0.25">
      <c r="G7262"/>
    </row>
    <row r="7263" spans="7:7" x14ac:dyDescent="0.25">
      <c r="G7263"/>
    </row>
    <row r="7264" spans="7:7" x14ac:dyDescent="0.25">
      <c r="G7264"/>
    </row>
    <row r="7265" spans="7:7" x14ac:dyDescent="0.25">
      <c r="G7265"/>
    </row>
    <row r="7266" spans="7:7" x14ac:dyDescent="0.25">
      <c r="G7266"/>
    </row>
    <row r="7267" spans="7:7" x14ac:dyDescent="0.25">
      <c r="G7267"/>
    </row>
    <row r="7268" spans="7:7" x14ac:dyDescent="0.25">
      <c r="G7268"/>
    </row>
    <row r="7269" spans="7:7" x14ac:dyDescent="0.25">
      <c r="G7269"/>
    </row>
    <row r="7270" spans="7:7" x14ac:dyDescent="0.25">
      <c r="G7270"/>
    </row>
    <row r="7271" spans="7:7" x14ac:dyDescent="0.25">
      <c r="G7271"/>
    </row>
    <row r="7272" spans="7:7" x14ac:dyDescent="0.25">
      <c r="G7272"/>
    </row>
    <row r="7273" spans="7:7" x14ac:dyDescent="0.25">
      <c r="G7273"/>
    </row>
    <row r="7274" spans="7:7" x14ac:dyDescent="0.25">
      <c r="G7274"/>
    </row>
    <row r="7275" spans="7:7" x14ac:dyDescent="0.25">
      <c r="G7275"/>
    </row>
    <row r="7276" spans="7:7" x14ac:dyDescent="0.25">
      <c r="G7276"/>
    </row>
    <row r="7277" spans="7:7" x14ac:dyDescent="0.25">
      <c r="G7277"/>
    </row>
    <row r="7278" spans="7:7" x14ac:dyDescent="0.25">
      <c r="G7278"/>
    </row>
    <row r="7279" spans="7:7" x14ac:dyDescent="0.25">
      <c r="G7279"/>
    </row>
    <row r="7280" spans="7:7" x14ac:dyDescent="0.25">
      <c r="G7280"/>
    </row>
    <row r="7281" spans="7:7" x14ac:dyDescent="0.25">
      <c r="G7281"/>
    </row>
    <row r="7282" spans="7:7" x14ac:dyDescent="0.25">
      <c r="G7282"/>
    </row>
    <row r="7283" spans="7:7" x14ac:dyDescent="0.25">
      <c r="G7283"/>
    </row>
    <row r="7284" spans="7:7" x14ac:dyDescent="0.25">
      <c r="G7284"/>
    </row>
    <row r="7285" spans="7:7" x14ac:dyDescent="0.25">
      <c r="G7285"/>
    </row>
    <row r="7286" spans="7:7" x14ac:dyDescent="0.25">
      <c r="G7286"/>
    </row>
    <row r="7287" spans="7:7" x14ac:dyDescent="0.25">
      <c r="G7287"/>
    </row>
    <row r="7288" spans="7:7" x14ac:dyDescent="0.25">
      <c r="G7288"/>
    </row>
    <row r="7289" spans="7:7" x14ac:dyDescent="0.25">
      <c r="G7289"/>
    </row>
    <row r="7290" spans="7:7" x14ac:dyDescent="0.25">
      <c r="G7290"/>
    </row>
    <row r="7291" spans="7:7" x14ac:dyDescent="0.25">
      <c r="G7291"/>
    </row>
    <row r="7292" spans="7:7" x14ac:dyDescent="0.25">
      <c r="G7292"/>
    </row>
    <row r="7293" spans="7:7" x14ac:dyDescent="0.25">
      <c r="G7293"/>
    </row>
    <row r="7294" spans="7:7" x14ac:dyDescent="0.25">
      <c r="G7294"/>
    </row>
    <row r="7295" spans="7:7" x14ac:dyDescent="0.25">
      <c r="G7295"/>
    </row>
    <row r="7296" spans="7:7" x14ac:dyDescent="0.25">
      <c r="G7296"/>
    </row>
    <row r="7297" spans="7:7" x14ac:dyDescent="0.25">
      <c r="G7297"/>
    </row>
    <row r="7298" spans="7:7" x14ac:dyDescent="0.25">
      <c r="G7298"/>
    </row>
    <row r="7299" spans="7:7" x14ac:dyDescent="0.25">
      <c r="G7299"/>
    </row>
    <row r="7300" spans="7:7" x14ac:dyDescent="0.25">
      <c r="G7300"/>
    </row>
    <row r="7301" spans="7:7" x14ac:dyDescent="0.25">
      <c r="G7301"/>
    </row>
    <row r="7302" spans="7:7" x14ac:dyDescent="0.25">
      <c r="G7302"/>
    </row>
    <row r="7303" spans="7:7" x14ac:dyDescent="0.25">
      <c r="G7303"/>
    </row>
    <row r="7304" spans="7:7" x14ac:dyDescent="0.25">
      <c r="G7304"/>
    </row>
    <row r="7305" spans="7:7" x14ac:dyDescent="0.25">
      <c r="G7305"/>
    </row>
    <row r="7306" spans="7:7" x14ac:dyDescent="0.25">
      <c r="G7306"/>
    </row>
    <row r="7307" spans="7:7" x14ac:dyDescent="0.25">
      <c r="G7307"/>
    </row>
    <row r="7308" spans="7:7" x14ac:dyDescent="0.25">
      <c r="G7308"/>
    </row>
    <row r="7309" spans="7:7" x14ac:dyDescent="0.25">
      <c r="G7309"/>
    </row>
    <row r="7310" spans="7:7" x14ac:dyDescent="0.25">
      <c r="G7310"/>
    </row>
    <row r="7311" spans="7:7" x14ac:dyDescent="0.25">
      <c r="G7311"/>
    </row>
    <row r="7312" spans="7:7" x14ac:dyDescent="0.25">
      <c r="G7312"/>
    </row>
    <row r="7313" spans="7:7" x14ac:dyDescent="0.25">
      <c r="G7313"/>
    </row>
    <row r="7314" spans="7:7" x14ac:dyDescent="0.25">
      <c r="G7314"/>
    </row>
    <row r="7315" spans="7:7" x14ac:dyDescent="0.25">
      <c r="G7315"/>
    </row>
    <row r="7316" spans="7:7" x14ac:dyDescent="0.25">
      <c r="G7316"/>
    </row>
    <row r="7317" spans="7:7" x14ac:dyDescent="0.25">
      <c r="G7317"/>
    </row>
    <row r="7318" spans="7:7" x14ac:dyDescent="0.25">
      <c r="G7318"/>
    </row>
    <row r="7319" spans="7:7" x14ac:dyDescent="0.25">
      <c r="G7319"/>
    </row>
    <row r="7320" spans="7:7" x14ac:dyDescent="0.25">
      <c r="G7320"/>
    </row>
    <row r="7321" spans="7:7" x14ac:dyDescent="0.25">
      <c r="G7321"/>
    </row>
    <row r="7322" spans="7:7" x14ac:dyDescent="0.25">
      <c r="G7322"/>
    </row>
    <row r="7323" spans="7:7" x14ac:dyDescent="0.25">
      <c r="G7323"/>
    </row>
    <row r="7324" spans="7:7" x14ac:dyDescent="0.25">
      <c r="G7324"/>
    </row>
    <row r="7325" spans="7:7" x14ac:dyDescent="0.25">
      <c r="G7325"/>
    </row>
    <row r="7326" spans="7:7" x14ac:dyDescent="0.25">
      <c r="G7326"/>
    </row>
    <row r="7327" spans="7:7" x14ac:dyDescent="0.25">
      <c r="G7327"/>
    </row>
    <row r="7328" spans="7:7" x14ac:dyDescent="0.25">
      <c r="G7328"/>
    </row>
    <row r="7329" spans="7:7" x14ac:dyDescent="0.25">
      <c r="G7329"/>
    </row>
    <row r="7330" spans="7:7" x14ac:dyDescent="0.25">
      <c r="G7330"/>
    </row>
    <row r="7331" spans="7:7" x14ac:dyDescent="0.25">
      <c r="G7331"/>
    </row>
    <row r="7332" spans="7:7" x14ac:dyDescent="0.25">
      <c r="G7332"/>
    </row>
    <row r="7333" spans="7:7" x14ac:dyDescent="0.25">
      <c r="G7333"/>
    </row>
    <row r="7334" spans="7:7" x14ac:dyDescent="0.25">
      <c r="G7334"/>
    </row>
    <row r="7335" spans="7:7" x14ac:dyDescent="0.25">
      <c r="G7335"/>
    </row>
    <row r="7336" spans="7:7" x14ac:dyDescent="0.25">
      <c r="G7336"/>
    </row>
    <row r="7337" spans="7:7" x14ac:dyDescent="0.25">
      <c r="G7337"/>
    </row>
    <row r="7338" spans="7:7" x14ac:dyDescent="0.25">
      <c r="G7338"/>
    </row>
    <row r="7339" spans="7:7" x14ac:dyDescent="0.25">
      <c r="G7339"/>
    </row>
    <row r="7340" spans="7:7" x14ac:dyDescent="0.25">
      <c r="G7340"/>
    </row>
    <row r="7341" spans="7:7" x14ac:dyDescent="0.25">
      <c r="G7341"/>
    </row>
    <row r="7342" spans="7:7" x14ac:dyDescent="0.25">
      <c r="G7342"/>
    </row>
    <row r="7343" spans="7:7" x14ac:dyDescent="0.25">
      <c r="G7343"/>
    </row>
    <row r="7344" spans="7:7" x14ac:dyDescent="0.25">
      <c r="G7344"/>
    </row>
    <row r="7345" spans="7:7" x14ac:dyDescent="0.25">
      <c r="G7345"/>
    </row>
    <row r="7346" spans="7:7" x14ac:dyDescent="0.25">
      <c r="G7346"/>
    </row>
    <row r="7347" spans="7:7" x14ac:dyDescent="0.25">
      <c r="G7347"/>
    </row>
    <row r="7348" spans="7:7" x14ac:dyDescent="0.25">
      <c r="G7348"/>
    </row>
    <row r="7349" spans="7:7" x14ac:dyDescent="0.25">
      <c r="G7349"/>
    </row>
    <row r="7350" spans="7:7" x14ac:dyDescent="0.25">
      <c r="G7350"/>
    </row>
    <row r="7351" spans="7:7" x14ac:dyDescent="0.25">
      <c r="G7351"/>
    </row>
    <row r="7352" spans="7:7" x14ac:dyDescent="0.25">
      <c r="G7352"/>
    </row>
    <row r="7353" spans="7:7" x14ac:dyDescent="0.25">
      <c r="G7353"/>
    </row>
    <row r="7354" spans="7:7" x14ac:dyDescent="0.25">
      <c r="G7354"/>
    </row>
    <row r="7355" spans="7:7" x14ac:dyDescent="0.25">
      <c r="G7355"/>
    </row>
    <row r="7356" spans="7:7" x14ac:dyDescent="0.25">
      <c r="G7356"/>
    </row>
    <row r="7357" spans="7:7" x14ac:dyDescent="0.25">
      <c r="G7357"/>
    </row>
    <row r="7358" spans="7:7" x14ac:dyDescent="0.25">
      <c r="G7358"/>
    </row>
    <row r="7359" spans="7:7" x14ac:dyDescent="0.25">
      <c r="G7359"/>
    </row>
    <row r="7360" spans="7:7" x14ac:dyDescent="0.25">
      <c r="G7360"/>
    </row>
    <row r="7361" spans="7:7" x14ac:dyDescent="0.25">
      <c r="G7361"/>
    </row>
    <row r="7362" spans="7:7" x14ac:dyDescent="0.25">
      <c r="G7362"/>
    </row>
    <row r="7363" spans="7:7" x14ac:dyDescent="0.25">
      <c r="G7363"/>
    </row>
    <row r="7364" spans="7:7" x14ac:dyDescent="0.25">
      <c r="G7364"/>
    </row>
    <row r="7365" spans="7:7" x14ac:dyDescent="0.25">
      <c r="G7365"/>
    </row>
    <row r="7366" spans="7:7" x14ac:dyDescent="0.25">
      <c r="G7366"/>
    </row>
    <row r="7367" spans="7:7" x14ac:dyDescent="0.25">
      <c r="G7367"/>
    </row>
    <row r="7368" spans="7:7" x14ac:dyDescent="0.25">
      <c r="G7368"/>
    </row>
    <row r="7369" spans="7:7" x14ac:dyDescent="0.25">
      <c r="G7369"/>
    </row>
    <row r="7370" spans="7:7" x14ac:dyDescent="0.25">
      <c r="G7370"/>
    </row>
    <row r="7371" spans="7:7" x14ac:dyDescent="0.25">
      <c r="G7371"/>
    </row>
    <row r="7372" spans="7:7" x14ac:dyDescent="0.25">
      <c r="G7372"/>
    </row>
    <row r="7373" spans="7:7" x14ac:dyDescent="0.25">
      <c r="G7373"/>
    </row>
    <row r="7374" spans="7:7" x14ac:dyDescent="0.25">
      <c r="G7374"/>
    </row>
    <row r="7375" spans="7:7" x14ac:dyDescent="0.25">
      <c r="G7375"/>
    </row>
    <row r="7376" spans="7:7" x14ac:dyDescent="0.25">
      <c r="G7376"/>
    </row>
    <row r="7377" spans="7:7" x14ac:dyDescent="0.25">
      <c r="G7377"/>
    </row>
    <row r="7378" spans="7:7" x14ac:dyDescent="0.25">
      <c r="G7378"/>
    </row>
    <row r="7379" spans="7:7" x14ac:dyDescent="0.25">
      <c r="G7379"/>
    </row>
    <row r="7380" spans="7:7" x14ac:dyDescent="0.25">
      <c r="G7380"/>
    </row>
    <row r="7381" spans="7:7" x14ac:dyDescent="0.25">
      <c r="G7381"/>
    </row>
    <row r="7382" spans="7:7" x14ac:dyDescent="0.25">
      <c r="G7382"/>
    </row>
    <row r="7383" spans="7:7" x14ac:dyDescent="0.25">
      <c r="G7383"/>
    </row>
    <row r="7384" spans="7:7" x14ac:dyDescent="0.25">
      <c r="G7384"/>
    </row>
    <row r="7385" spans="7:7" x14ac:dyDescent="0.25">
      <c r="G7385"/>
    </row>
    <row r="7386" spans="7:7" x14ac:dyDescent="0.25">
      <c r="G7386"/>
    </row>
    <row r="7387" spans="7:7" x14ac:dyDescent="0.25">
      <c r="G7387"/>
    </row>
    <row r="7388" spans="7:7" x14ac:dyDescent="0.25">
      <c r="G7388"/>
    </row>
    <row r="7389" spans="7:7" x14ac:dyDescent="0.25">
      <c r="G7389"/>
    </row>
    <row r="7390" spans="7:7" x14ac:dyDescent="0.25">
      <c r="G7390"/>
    </row>
    <row r="7391" spans="7:7" x14ac:dyDescent="0.25">
      <c r="G7391"/>
    </row>
    <row r="7392" spans="7:7" x14ac:dyDescent="0.25">
      <c r="G7392"/>
    </row>
    <row r="7393" spans="7:7" x14ac:dyDescent="0.25">
      <c r="G7393"/>
    </row>
    <row r="7394" spans="7:7" x14ac:dyDescent="0.25">
      <c r="G7394"/>
    </row>
    <row r="7395" spans="7:7" x14ac:dyDescent="0.25">
      <c r="G7395"/>
    </row>
    <row r="7396" spans="7:7" x14ac:dyDescent="0.25">
      <c r="G7396"/>
    </row>
    <row r="7397" spans="7:7" x14ac:dyDescent="0.25">
      <c r="G7397"/>
    </row>
    <row r="7398" spans="7:7" x14ac:dyDescent="0.25">
      <c r="G7398"/>
    </row>
    <row r="7399" spans="7:7" x14ac:dyDescent="0.25">
      <c r="G7399"/>
    </row>
    <row r="7400" spans="7:7" x14ac:dyDescent="0.25">
      <c r="G7400"/>
    </row>
    <row r="7401" spans="7:7" x14ac:dyDescent="0.25">
      <c r="G7401"/>
    </row>
    <row r="7402" spans="7:7" x14ac:dyDescent="0.25">
      <c r="G7402"/>
    </row>
    <row r="7403" spans="7:7" x14ac:dyDescent="0.25">
      <c r="G7403"/>
    </row>
    <row r="7404" spans="7:7" x14ac:dyDescent="0.25">
      <c r="G7404"/>
    </row>
    <row r="7405" spans="7:7" x14ac:dyDescent="0.25">
      <c r="G7405"/>
    </row>
    <row r="7406" spans="7:7" x14ac:dyDescent="0.25">
      <c r="G7406"/>
    </row>
    <row r="7407" spans="7:7" x14ac:dyDescent="0.25">
      <c r="G7407"/>
    </row>
    <row r="7408" spans="7:7" x14ac:dyDescent="0.25">
      <c r="G7408"/>
    </row>
    <row r="7409" spans="7:7" x14ac:dyDescent="0.25">
      <c r="G7409"/>
    </row>
    <row r="7410" spans="7:7" x14ac:dyDescent="0.25">
      <c r="G7410"/>
    </row>
    <row r="7411" spans="7:7" x14ac:dyDescent="0.25">
      <c r="G7411"/>
    </row>
    <row r="7412" spans="7:7" x14ac:dyDescent="0.25">
      <c r="G7412"/>
    </row>
    <row r="7413" spans="7:7" x14ac:dyDescent="0.25">
      <c r="G7413"/>
    </row>
    <row r="7414" spans="7:7" x14ac:dyDescent="0.25">
      <c r="G7414"/>
    </row>
    <row r="7415" spans="7:7" x14ac:dyDescent="0.25">
      <c r="G7415"/>
    </row>
    <row r="7416" spans="7:7" x14ac:dyDescent="0.25">
      <c r="G7416"/>
    </row>
    <row r="7417" spans="7:7" x14ac:dyDescent="0.25">
      <c r="G7417"/>
    </row>
    <row r="7418" spans="7:7" x14ac:dyDescent="0.25">
      <c r="G7418"/>
    </row>
    <row r="7419" spans="7:7" x14ac:dyDescent="0.25">
      <c r="G7419"/>
    </row>
    <row r="7420" spans="7:7" x14ac:dyDescent="0.25">
      <c r="G7420"/>
    </row>
    <row r="7421" spans="7:7" x14ac:dyDescent="0.25">
      <c r="G7421"/>
    </row>
    <row r="7422" spans="7:7" x14ac:dyDescent="0.25">
      <c r="G7422"/>
    </row>
    <row r="7423" spans="7:7" x14ac:dyDescent="0.25">
      <c r="G7423"/>
    </row>
    <row r="7424" spans="7:7" x14ac:dyDescent="0.25">
      <c r="G7424"/>
    </row>
    <row r="7425" spans="7:7" x14ac:dyDescent="0.25">
      <c r="G7425"/>
    </row>
    <row r="7426" spans="7:7" x14ac:dyDescent="0.25">
      <c r="G7426"/>
    </row>
    <row r="7427" spans="7:7" x14ac:dyDescent="0.25">
      <c r="G7427"/>
    </row>
    <row r="7428" spans="7:7" x14ac:dyDescent="0.25">
      <c r="G7428"/>
    </row>
    <row r="7429" spans="7:7" x14ac:dyDescent="0.25">
      <c r="G7429"/>
    </row>
    <row r="7430" spans="7:7" x14ac:dyDescent="0.25">
      <c r="G7430"/>
    </row>
    <row r="7431" spans="7:7" x14ac:dyDescent="0.25">
      <c r="G7431"/>
    </row>
    <row r="7432" spans="7:7" x14ac:dyDescent="0.25">
      <c r="G7432"/>
    </row>
    <row r="7433" spans="7:7" x14ac:dyDescent="0.25">
      <c r="G7433"/>
    </row>
    <row r="7434" spans="7:7" x14ac:dyDescent="0.25">
      <c r="G7434"/>
    </row>
    <row r="7435" spans="7:7" x14ac:dyDescent="0.25">
      <c r="G7435"/>
    </row>
    <row r="7436" spans="7:7" x14ac:dyDescent="0.25">
      <c r="G7436"/>
    </row>
    <row r="7437" spans="7:7" x14ac:dyDescent="0.25">
      <c r="G7437"/>
    </row>
    <row r="7438" spans="7:7" x14ac:dyDescent="0.25">
      <c r="G7438"/>
    </row>
    <row r="7439" spans="7:7" x14ac:dyDescent="0.25">
      <c r="G7439"/>
    </row>
    <row r="7440" spans="7:7" x14ac:dyDescent="0.25">
      <c r="G7440"/>
    </row>
    <row r="7441" spans="7:7" x14ac:dyDescent="0.25">
      <c r="G7441"/>
    </row>
    <row r="7442" spans="7:7" x14ac:dyDescent="0.25">
      <c r="G7442"/>
    </row>
    <row r="7443" spans="7:7" x14ac:dyDescent="0.25">
      <c r="G7443"/>
    </row>
    <row r="7444" spans="7:7" x14ac:dyDescent="0.25">
      <c r="G7444"/>
    </row>
    <row r="7445" spans="7:7" x14ac:dyDescent="0.25">
      <c r="G7445"/>
    </row>
    <row r="7446" spans="7:7" x14ac:dyDescent="0.25">
      <c r="G7446"/>
    </row>
    <row r="7447" spans="7:7" x14ac:dyDescent="0.25">
      <c r="G7447"/>
    </row>
    <row r="7448" spans="7:7" x14ac:dyDescent="0.25">
      <c r="G7448"/>
    </row>
    <row r="7449" spans="7:7" x14ac:dyDescent="0.25">
      <c r="G7449"/>
    </row>
    <row r="7450" spans="7:7" x14ac:dyDescent="0.25">
      <c r="G7450"/>
    </row>
    <row r="7451" spans="7:7" x14ac:dyDescent="0.25">
      <c r="G7451"/>
    </row>
    <row r="7452" spans="7:7" x14ac:dyDescent="0.25">
      <c r="G7452"/>
    </row>
    <row r="7453" spans="7:7" x14ac:dyDescent="0.25">
      <c r="G7453"/>
    </row>
    <row r="7454" spans="7:7" x14ac:dyDescent="0.25">
      <c r="G7454"/>
    </row>
    <row r="7455" spans="7:7" x14ac:dyDescent="0.25">
      <c r="G7455"/>
    </row>
    <row r="7456" spans="7:7" x14ac:dyDescent="0.25">
      <c r="G7456"/>
    </row>
    <row r="7457" spans="7:7" x14ac:dyDescent="0.25">
      <c r="G7457"/>
    </row>
    <row r="7458" spans="7:7" x14ac:dyDescent="0.25">
      <c r="G7458"/>
    </row>
    <row r="7459" spans="7:7" x14ac:dyDescent="0.25">
      <c r="G7459"/>
    </row>
    <row r="7460" spans="7:7" x14ac:dyDescent="0.25">
      <c r="G7460"/>
    </row>
    <row r="7461" spans="7:7" x14ac:dyDescent="0.25">
      <c r="G7461"/>
    </row>
    <row r="7462" spans="7:7" x14ac:dyDescent="0.25">
      <c r="G7462"/>
    </row>
    <row r="7463" spans="7:7" x14ac:dyDescent="0.25">
      <c r="G7463"/>
    </row>
    <row r="7464" spans="7:7" x14ac:dyDescent="0.25">
      <c r="G7464"/>
    </row>
    <row r="7465" spans="7:7" x14ac:dyDescent="0.25">
      <c r="G7465"/>
    </row>
    <row r="7466" spans="7:7" x14ac:dyDescent="0.25">
      <c r="G7466"/>
    </row>
    <row r="7467" spans="7:7" x14ac:dyDescent="0.25">
      <c r="G7467"/>
    </row>
    <row r="7468" spans="7:7" x14ac:dyDescent="0.25">
      <c r="G7468"/>
    </row>
    <row r="7469" spans="7:7" x14ac:dyDescent="0.25">
      <c r="G7469"/>
    </row>
    <row r="7470" spans="7:7" x14ac:dyDescent="0.25">
      <c r="G7470"/>
    </row>
    <row r="7471" spans="7:7" x14ac:dyDescent="0.25">
      <c r="G7471"/>
    </row>
    <row r="7472" spans="7:7" x14ac:dyDescent="0.25">
      <c r="G7472"/>
    </row>
    <row r="7473" spans="7:7" x14ac:dyDescent="0.25">
      <c r="G7473"/>
    </row>
    <row r="7474" spans="7:7" x14ac:dyDescent="0.25">
      <c r="G7474"/>
    </row>
    <row r="7475" spans="7:7" x14ac:dyDescent="0.25">
      <c r="G7475"/>
    </row>
    <row r="7476" spans="7:7" x14ac:dyDescent="0.25">
      <c r="G7476"/>
    </row>
    <row r="7477" spans="7:7" x14ac:dyDescent="0.25">
      <c r="G7477"/>
    </row>
    <row r="7478" spans="7:7" x14ac:dyDescent="0.25">
      <c r="G7478"/>
    </row>
    <row r="7479" spans="7:7" x14ac:dyDescent="0.25">
      <c r="G7479"/>
    </row>
    <row r="7480" spans="7:7" x14ac:dyDescent="0.25">
      <c r="G7480"/>
    </row>
    <row r="7481" spans="7:7" x14ac:dyDescent="0.25">
      <c r="G7481"/>
    </row>
    <row r="7482" spans="7:7" x14ac:dyDescent="0.25">
      <c r="G7482"/>
    </row>
    <row r="7483" spans="7:7" x14ac:dyDescent="0.25">
      <c r="G7483"/>
    </row>
    <row r="7484" spans="7:7" x14ac:dyDescent="0.25">
      <c r="G7484"/>
    </row>
    <row r="7485" spans="7:7" x14ac:dyDescent="0.25">
      <c r="G7485"/>
    </row>
    <row r="7486" spans="7:7" x14ac:dyDescent="0.25">
      <c r="G7486"/>
    </row>
    <row r="7487" spans="7:7" x14ac:dyDescent="0.25">
      <c r="G7487"/>
    </row>
    <row r="7488" spans="7:7" x14ac:dyDescent="0.25">
      <c r="G7488"/>
    </row>
    <row r="7489" spans="7:7" x14ac:dyDescent="0.25">
      <c r="G7489"/>
    </row>
    <row r="7490" spans="7:7" x14ac:dyDescent="0.25">
      <c r="G7490"/>
    </row>
    <row r="7491" spans="7:7" x14ac:dyDescent="0.25">
      <c r="G7491"/>
    </row>
    <row r="7492" spans="7:7" x14ac:dyDescent="0.25">
      <c r="G7492"/>
    </row>
    <row r="7493" spans="7:7" x14ac:dyDescent="0.25">
      <c r="G7493"/>
    </row>
    <row r="7494" spans="7:7" x14ac:dyDescent="0.25">
      <c r="G7494"/>
    </row>
    <row r="7495" spans="7:7" x14ac:dyDescent="0.25">
      <c r="G7495"/>
    </row>
    <row r="7496" spans="7:7" x14ac:dyDescent="0.25">
      <c r="G7496"/>
    </row>
    <row r="7497" spans="7:7" x14ac:dyDescent="0.25">
      <c r="G7497"/>
    </row>
    <row r="7498" spans="7:7" x14ac:dyDescent="0.25">
      <c r="G7498"/>
    </row>
    <row r="7499" spans="7:7" x14ac:dyDescent="0.25">
      <c r="G7499"/>
    </row>
    <row r="7500" spans="7:7" x14ac:dyDescent="0.25">
      <c r="G7500"/>
    </row>
    <row r="7501" spans="7:7" x14ac:dyDescent="0.25">
      <c r="G7501"/>
    </row>
    <row r="7502" spans="7:7" x14ac:dyDescent="0.25">
      <c r="G7502"/>
    </row>
    <row r="7503" spans="7:7" x14ac:dyDescent="0.25">
      <c r="G7503"/>
    </row>
    <row r="7504" spans="7:7" x14ac:dyDescent="0.25">
      <c r="G7504"/>
    </row>
    <row r="7505" spans="7:7" x14ac:dyDescent="0.25">
      <c r="G7505"/>
    </row>
    <row r="7506" spans="7:7" x14ac:dyDescent="0.25">
      <c r="G7506"/>
    </row>
    <row r="7507" spans="7:7" x14ac:dyDescent="0.25">
      <c r="G7507"/>
    </row>
    <row r="7508" spans="7:7" x14ac:dyDescent="0.25">
      <c r="G7508"/>
    </row>
    <row r="7509" spans="7:7" x14ac:dyDescent="0.25">
      <c r="G7509"/>
    </row>
    <row r="7510" spans="7:7" x14ac:dyDescent="0.25">
      <c r="G7510"/>
    </row>
    <row r="7511" spans="7:7" x14ac:dyDescent="0.25">
      <c r="G7511"/>
    </row>
    <row r="7512" spans="7:7" x14ac:dyDescent="0.25">
      <c r="G7512"/>
    </row>
    <row r="7513" spans="7:7" x14ac:dyDescent="0.25">
      <c r="G7513"/>
    </row>
    <row r="7514" spans="7:7" x14ac:dyDescent="0.25">
      <c r="G7514"/>
    </row>
    <row r="7515" spans="7:7" x14ac:dyDescent="0.25">
      <c r="G7515"/>
    </row>
    <row r="7516" spans="7:7" x14ac:dyDescent="0.25">
      <c r="G7516"/>
    </row>
    <row r="7517" spans="7:7" x14ac:dyDescent="0.25">
      <c r="G7517"/>
    </row>
    <row r="7518" spans="7:7" x14ac:dyDescent="0.25">
      <c r="G7518"/>
    </row>
    <row r="7519" spans="7:7" x14ac:dyDescent="0.25">
      <c r="G7519"/>
    </row>
    <row r="7520" spans="7:7" x14ac:dyDescent="0.25">
      <c r="G7520"/>
    </row>
    <row r="7521" spans="7:7" x14ac:dyDescent="0.25">
      <c r="G7521"/>
    </row>
    <row r="7522" spans="7:7" x14ac:dyDescent="0.25">
      <c r="G7522"/>
    </row>
    <row r="7523" spans="7:7" x14ac:dyDescent="0.25">
      <c r="G7523"/>
    </row>
    <row r="7524" spans="7:7" x14ac:dyDescent="0.25">
      <c r="G7524"/>
    </row>
    <row r="7525" spans="7:7" x14ac:dyDescent="0.25">
      <c r="G7525"/>
    </row>
    <row r="7526" spans="7:7" x14ac:dyDescent="0.25">
      <c r="G7526"/>
    </row>
    <row r="7527" spans="7:7" x14ac:dyDescent="0.25">
      <c r="G7527"/>
    </row>
    <row r="7528" spans="7:7" x14ac:dyDescent="0.25">
      <c r="G7528"/>
    </row>
    <row r="7529" spans="7:7" x14ac:dyDescent="0.25">
      <c r="G7529"/>
    </row>
    <row r="7530" spans="7:7" x14ac:dyDescent="0.25">
      <c r="G7530"/>
    </row>
    <row r="7531" spans="7:7" x14ac:dyDescent="0.25">
      <c r="G7531"/>
    </row>
    <row r="7532" spans="7:7" x14ac:dyDescent="0.25">
      <c r="G7532"/>
    </row>
    <row r="7533" spans="7:7" x14ac:dyDescent="0.25">
      <c r="G7533"/>
    </row>
    <row r="7534" spans="7:7" x14ac:dyDescent="0.25">
      <c r="G7534"/>
    </row>
    <row r="7535" spans="7:7" x14ac:dyDescent="0.25">
      <c r="G7535"/>
    </row>
    <row r="7536" spans="7:7" x14ac:dyDescent="0.25">
      <c r="G7536"/>
    </row>
    <row r="7537" spans="7:7" x14ac:dyDescent="0.25">
      <c r="G7537"/>
    </row>
    <row r="7538" spans="7:7" x14ac:dyDescent="0.25">
      <c r="G7538"/>
    </row>
    <row r="7539" spans="7:7" x14ac:dyDescent="0.25">
      <c r="G7539"/>
    </row>
    <row r="7540" spans="7:7" x14ac:dyDescent="0.25">
      <c r="G7540"/>
    </row>
    <row r="7541" spans="7:7" x14ac:dyDescent="0.25">
      <c r="G7541"/>
    </row>
    <row r="7542" spans="7:7" x14ac:dyDescent="0.25">
      <c r="G7542"/>
    </row>
    <row r="7543" spans="7:7" x14ac:dyDescent="0.25">
      <c r="G7543"/>
    </row>
    <row r="7544" spans="7:7" x14ac:dyDescent="0.25">
      <c r="G7544"/>
    </row>
    <row r="7545" spans="7:7" x14ac:dyDescent="0.25">
      <c r="G7545"/>
    </row>
    <row r="7546" spans="7:7" x14ac:dyDescent="0.25">
      <c r="G7546"/>
    </row>
    <row r="7547" spans="7:7" x14ac:dyDescent="0.25">
      <c r="G7547"/>
    </row>
    <row r="7548" spans="7:7" x14ac:dyDescent="0.25">
      <c r="G7548"/>
    </row>
    <row r="7549" spans="7:7" x14ac:dyDescent="0.25">
      <c r="G7549"/>
    </row>
    <row r="7550" spans="7:7" x14ac:dyDescent="0.25">
      <c r="G7550"/>
    </row>
    <row r="7551" spans="7:7" x14ac:dyDescent="0.25">
      <c r="G7551"/>
    </row>
    <row r="7552" spans="7:7" x14ac:dyDescent="0.25">
      <c r="G7552"/>
    </row>
    <row r="7553" spans="7:7" x14ac:dyDescent="0.25">
      <c r="G7553"/>
    </row>
    <row r="7554" spans="7:7" x14ac:dyDescent="0.25">
      <c r="G7554"/>
    </row>
    <row r="7555" spans="7:7" x14ac:dyDescent="0.25">
      <c r="G7555"/>
    </row>
    <row r="7556" spans="7:7" x14ac:dyDescent="0.25">
      <c r="G7556"/>
    </row>
    <row r="7557" spans="7:7" x14ac:dyDescent="0.25">
      <c r="G7557"/>
    </row>
    <row r="7558" spans="7:7" x14ac:dyDescent="0.25">
      <c r="G7558"/>
    </row>
    <row r="7559" spans="7:7" x14ac:dyDescent="0.25">
      <c r="G7559"/>
    </row>
    <row r="7560" spans="7:7" x14ac:dyDescent="0.25">
      <c r="G7560"/>
    </row>
    <row r="7561" spans="7:7" x14ac:dyDescent="0.25">
      <c r="G7561"/>
    </row>
    <row r="7562" spans="7:7" x14ac:dyDescent="0.25">
      <c r="G7562"/>
    </row>
    <row r="7563" spans="7:7" x14ac:dyDescent="0.25">
      <c r="G7563"/>
    </row>
    <row r="7564" spans="7:7" x14ac:dyDescent="0.25">
      <c r="G7564"/>
    </row>
    <row r="7565" spans="7:7" x14ac:dyDescent="0.25">
      <c r="G7565"/>
    </row>
    <row r="7566" spans="7:7" x14ac:dyDescent="0.25">
      <c r="G7566"/>
    </row>
    <row r="7567" spans="7:7" x14ac:dyDescent="0.25">
      <c r="G7567"/>
    </row>
    <row r="7568" spans="7:7" x14ac:dyDescent="0.25">
      <c r="G7568"/>
    </row>
    <row r="7569" spans="7:7" x14ac:dyDescent="0.25">
      <c r="G7569"/>
    </row>
    <row r="7570" spans="7:7" x14ac:dyDescent="0.25">
      <c r="G7570"/>
    </row>
    <row r="7571" spans="7:7" x14ac:dyDescent="0.25">
      <c r="G7571"/>
    </row>
    <row r="7572" spans="7:7" x14ac:dyDescent="0.25">
      <c r="G7572"/>
    </row>
    <row r="7573" spans="7:7" x14ac:dyDescent="0.25">
      <c r="G7573"/>
    </row>
    <row r="7574" spans="7:7" x14ac:dyDescent="0.25">
      <c r="G7574"/>
    </row>
    <row r="7575" spans="7:7" x14ac:dyDescent="0.25">
      <c r="G7575"/>
    </row>
    <row r="7576" spans="7:7" x14ac:dyDescent="0.25">
      <c r="G7576"/>
    </row>
    <row r="7577" spans="7:7" x14ac:dyDescent="0.25">
      <c r="G7577"/>
    </row>
    <row r="7578" spans="7:7" x14ac:dyDescent="0.25">
      <c r="G7578"/>
    </row>
    <row r="7579" spans="7:7" x14ac:dyDescent="0.25">
      <c r="G7579"/>
    </row>
    <row r="7580" spans="7:7" x14ac:dyDescent="0.25">
      <c r="G7580"/>
    </row>
    <row r="7581" spans="7:7" x14ac:dyDescent="0.25">
      <c r="G7581"/>
    </row>
    <row r="7582" spans="7:7" x14ac:dyDescent="0.25">
      <c r="G7582"/>
    </row>
    <row r="7583" spans="7:7" x14ac:dyDescent="0.25">
      <c r="G7583"/>
    </row>
    <row r="7584" spans="7:7" x14ac:dyDescent="0.25">
      <c r="G7584"/>
    </row>
    <row r="7585" spans="7:7" x14ac:dyDescent="0.25">
      <c r="G7585"/>
    </row>
    <row r="7586" spans="7:7" x14ac:dyDescent="0.25">
      <c r="G7586"/>
    </row>
    <row r="7587" spans="7:7" x14ac:dyDescent="0.25">
      <c r="G7587"/>
    </row>
    <row r="7588" spans="7:7" x14ac:dyDescent="0.25">
      <c r="G7588"/>
    </row>
    <row r="7589" spans="7:7" x14ac:dyDescent="0.25">
      <c r="G7589"/>
    </row>
    <row r="7590" spans="7:7" x14ac:dyDescent="0.25">
      <c r="G7590"/>
    </row>
    <row r="7591" spans="7:7" x14ac:dyDescent="0.25">
      <c r="G7591"/>
    </row>
    <row r="7592" spans="7:7" x14ac:dyDescent="0.25">
      <c r="G7592"/>
    </row>
    <row r="7593" spans="7:7" x14ac:dyDescent="0.25">
      <c r="G7593"/>
    </row>
    <row r="7594" spans="7:7" x14ac:dyDescent="0.25">
      <c r="G7594"/>
    </row>
    <row r="7595" spans="7:7" x14ac:dyDescent="0.25">
      <c r="G7595"/>
    </row>
    <row r="7596" spans="7:7" x14ac:dyDescent="0.25">
      <c r="G7596"/>
    </row>
    <row r="7597" spans="7:7" x14ac:dyDescent="0.25">
      <c r="G7597"/>
    </row>
    <row r="7598" spans="7:7" x14ac:dyDescent="0.25">
      <c r="G7598"/>
    </row>
    <row r="7599" spans="7:7" x14ac:dyDescent="0.25">
      <c r="G7599"/>
    </row>
    <row r="7600" spans="7:7" x14ac:dyDescent="0.25">
      <c r="G7600"/>
    </row>
    <row r="7601" spans="7:7" x14ac:dyDescent="0.25">
      <c r="G7601"/>
    </row>
    <row r="7602" spans="7:7" x14ac:dyDescent="0.25">
      <c r="G7602"/>
    </row>
    <row r="7603" spans="7:7" x14ac:dyDescent="0.25">
      <c r="G7603"/>
    </row>
    <row r="7604" spans="7:7" x14ac:dyDescent="0.25">
      <c r="G7604"/>
    </row>
    <row r="7605" spans="7:7" x14ac:dyDescent="0.25">
      <c r="G7605"/>
    </row>
    <row r="7606" spans="7:7" x14ac:dyDescent="0.25">
      <c r="G7606"/>
    </row>
    <row r="7607" spans="7:7" x14ac:dyDescent="0.25">
      <c r="G7607"/>
    </row>
    <row r="7608" spans="7:7" x14ac:dyDescent="0.25">
      <c r="G7608"/>
    </row>
    <row r="7609" spans="7:7" x14ac:dyDescent="0.25">
      <c r="G7609"/>
    </row>
    <row r="7610" spans="7:7" x14ac:dyDescent="0.25">
      <c r="G7610"/>
    </row>
    <row r="7611" spans="7:7" x14ac:dyDescent="0.25">
      <c r="G7611"/>
    </row>
    <row r="7612" spans="7:7" x14ac:dyDescent="0.25">
      <c r="G7612"/>
    </row>
    <row r="7613" spans="7:7" x14ac:dyDescent="0.25">
      <c r="G7613"/>
    </row>
    <row r="7614" spans="7:7" x14ac:dyDescent="0.25">
      <c r="G7614"/>
    </row>
    <row r="7615" spans="7:7" x14ac:dyDescent="0.25">
      <c r="G7615"/>
    </row>
    <row r="7616" spans="7:7" x14ac:dyDescent="0.25">
      <c r="G7616"/>
    </row>
    <row r="7617" spans="7:7" x14ac:dyDescent="0.25">
      <c r="G7617"/>
    </row>
    <row r="7618" spans="7:7" x14ac:dyDescent="0.25">
      <c r="G7618"/>
    </row>
    <row r="7619" spans="7:7" x14ac:dyDescent="0.25">
      <c r="G7619"/>
    </row>
    <row r="7620" spans="7:7" x14ac:dyDescent="0.25">
      <c r="G7620"/>
    </row>
    <row r="7621" spans="7:7" x14ac:dyDescent="0.25">
      <c r="G7621"/>
    </row>
    <row r="7622" spans="7:7" x14ac:dyDescent="0.25">
      <c r="G7622"/>
    </row>
    <row r="7623" spans="7:7" x14ac:dyDescent="0.25">
      <c r="G7623"/>
    </row>
    <row r="7624" spans="7:7" x14ac:dyDescent="0.25">
      <c r="G7624"/>
    </row>
    <row r="7625" spans="7:7" x14ac:dyDescent="0.25">
      <c r="G7625"/>
    </row>
    <row r="7626" spans="7:7" x14ac:dyDescent="0.25">
      <c r="G7626"/>
    </row>
    <row r="7627" spans="7:7" x14ac:dyDescent="0.25">
      <c r="G7627"/>
    </row>
    <row r="7628" spans="7:7" x14ac:dyDescent="0.25">
      <c r="G7628"/>
    </row>
    <row r="7629" spans="7:7" x14ac:dyDescent="0.25">
      <c r="G7629"/>
    </row>
    <row r="7630" spans="7:7" x14ac:dyDescent="0.25">
      <c r="G7630"/>
    </row>
    <row r="7631" spans="7:7" x14ac:dyDescent="0.25">
      <c r="G7631"/>
    </row>
    <row r="7632" spans="7:7" x14ac:dyDescent="0.25">
      <c r="G7632"/>
    </row>
    <row r="7633" spans="7:7" x14ac:dyDescent="0.25">
      <c r="G7633"/>
    </row>
    <row r="7634" spans="7:7" x14ac:dyDescent="0.25">
      <c r="G7634"/>
    </row>
    <row r="7635" spans="7:7" x14ac:dyDescent="0.25">
      <c r="G7635"/>
    </row>
    <row r="7636" spans="7:7" x14ac:dyDescent="0.25">
      <c r="G7636"/>
    </row>
    <row r="7637" spans="7:7" x14ac:dyDescent="0.25">
      <c r="G7637"/>
    </row>
    <row r="7638" spans="7:7" x14ac:dyDescent="0.25">
      <c r="G7638"/>
    </row>
    <row r="7639" spans="7:7" x14ac:dyDescent="0.25">
      <c r="G7639"/>
    </row>
    <row r="7640" spans="7:7" x14ac:dyDescent="0.25">
      <c r="G7640"/>
    </row>
    <row r="7641" spans="7:7" x14ac:dyDescent="0.25">
      <c r="G7641"/>
    </row>
    <row r="7642" spans="7:7" x14ac:dyDescent="0.25">
      <c r="G7642"/>
    </row>
    <row r="7643" spans="7:7" x14ac:dyDescent="0.25">
      <c r="G7643"/>
    </row>
    <row r="7644" spans="7:7" x14ac:dyDescent="0.25">
      <c r="G7644"/>
    </row>
    <row r="7645" spans="7:7" x14ac:dyDescent="0.25">
      <c r="G7645"/>
    </row>
    <row r="7646" spans="7:7" x14ac:dyDescent="0.25">
      <c r="G7646"/>
    </row>
    <row r="7647" spans="7:7" x14ac:dyDescent="0.25">
      <c r="G7647"/>
    </row>
    <row r="7648" spans="7:7" x14ac:dyDescent="0.25">
      <c r="G7648"/>
    </row>
    <row r="7649" spans="7:7" x14ac:dyDescent="0.25">
      <c r="G7649"/>
    </row>
    <row r="7650" spans="7:7" x14ac:dyDescent="0.25">
      <c r="G7650"/>
    </row>
    <row r="7651" spans="7:7" x14ac:dyDescent="0.25">
      <c r="G7651"/>
    </row>
    <row r="7652" spans="7:7" x14ac:dyDescent="0.25">
      <c r="G7652"/>
    </row>
    <row r="7653" spans="7:7" x14ac:dyDescent="0.25">
      <c r="G7653"/>
    </row>
    <row r="7654" spans="7:7" x14ac:dyDescent="0.25">
      <c r="G7654"/>
    </row>
    <row r="7655" spans="7:7" x14ac:dyDescent="0.25">
      <c r="G7655"/>
    </row>
    <row r="7656" spans="7:7" x14ac:dyDescent="0.25">
      <c r="G7656"/>
    </row>
    <row r="7657" spans="7:7" x14ac:dyDescent="0.25">
      <c r="G7657"/>
    </row>
    <row r="7658" spans="7:7" x14ac:dyDescent="0.25">
      <c r="G7658"/>
    </row>
    <row r="7659" spans="7:7" x14ac:dyDescent="0.25">
      <c r="G7659"/>
    </row>
    <row r="7660" spans="7:7" x14ac:dyDescent="0.25">
      <c r="G7660"/>
    </row>
    <row r="7661" spans="7:7" x14ac:dyDescent="0.25">
      <c r="G7661"/>
    </row>
    <row r="7662" spans="7:7" x14ac:dyDescent="0.25">
      <c r="G7662"/>
    </row>
    <row r="7663" spans="7:7" x14ac:dyDescent="0.25">
      <c r="G7663"/>
    </row>
    <row r="7664" spans="7:7" x14ac:dyDescent="0.25">
      <c r="G7664"/>
    </row>
    <row r="7665" spans="7:7" x14ac:dyDescent="0.25">
      <c r="G7665"/>
    </row>
    <row r="7666" spans="7:7" x14ac:dyDescent="0.25">
      <c r="G7666"/>
    </row>
    <row r="7667" spans="7:7" x14ac:dyDescent="0.25">
      <c r="G7667"/>
    </row>
    <row r="7668" spans="7:7" x14ac:dyDescent="0.25">
      <c r="G7668"/>
    </row>
    <row r="7669" spans="7:7" x14ac:dyDescent="0.25">
      <c r="G7669"/>
    </row>
    <row r="7670" spans="7:7" x14ac:dyDescent="0.25">
      <c r="G7670"/>
    </row>
    <row r="7671" spans="7:7" x14ac:dyDescent="0.25">
      <c r="G7671"/>
    </row>
    <row r="7672" spans="7:7" x14ac:dyDescent="0.25">
      <c r="G7672"/>
    </row>
    <row r="7673" spans="7:7" x14ac:dyDescent="0.25">
      <c r="G7673"/>
    </row>
    <row r="7674" spans="7:7" x14ac:dyDescent="0.25">
      <c r="G7674"/>
    </row>
    <row r="7675" spans="7:7" x14ac:dyDescent="0.25">
      <c r="G7675"/>
    </row>
    <row r="7676" spans="7:7" x14ac:dyDescent="0.25">
      <c r="G7676"/>
    </row>
    <row r="7677" spans="7:7" x14ac:dyDescent="0.25">
      <c r="G7677"/>
    </row>
    <row r="7678" spans="7:7" x14ac:dyDescent="0.25">
      <c r="G7678"/>
    </row>
    <row r="7679" spans="7:7" x14ac:dyDescent="0.25">
      <c r="G7679"/>
    </row>
    <row r="7680" spans="7:7" x14ac:dyDescent="0.25">
      <c r="G7680"/>
    </row>
    <row r="7681" spans="7:7" x14ac:dyDescent="0.25">
      <c r="G7681"/>
    </row>
    <row r="7682" spans="7:7" x14ac:dyDescent="0.25">
      <c r="G7682"/>
    </row>
    <row r="7683" spans="7:7" x14ac:dyDescent="0.25">
      <c r="G7683"/>
    </row>
    <row r="7684" spans="7:7" x14ac:dyDescent="0.25">
      <c r="G7684"/>
    </row>
    <row r="7685" spans="7:7" x14ac:dyDescent="0.25">
      <c r="G7685"/>
    </row>
    <row r="7686" spans="7:7" x14ac:dyDescent="0.25">
      <c r="G7686"/>
    </row>
    <row r="7687" spans="7:7" x14ac:dyDescent="0.25">
      <c r="G7687"/>
    </row>
    <row r="7688" spans="7:7" x14ac:dyDescent="0.25">
      <c r="G7688"/>
    </row>
    <row r="7689" spans="7:7" x14ac:dyDescent="0.25">
      <c r="G7689"/>
    </row>
    <row r="7690" spans="7:7" x14ac:dyDescent="0.25">
      <c r="G7690"/>
    </row>
    <row r="7691" spans="7:7" x14ac:dyDescent="0.25">
      <c r="G7691"/>
    </row>
    <row r="7692" spans="7:7" x14ac:dyDescent="0.25">
      <c r="G7692"/>
    </row>
    <row r="7693" spans="7:7" x14ac:dyDescent="0.25">
      <c r="G7693"/>
    </row>
    <row r="7694" spans="7:7" x14ac:dyDescent="0.25">
      <c r="G7694"/>
    </row>
    <row r="7695" spans="7:7" x14ac:dyDescent="0.25">
      <c r="G7695"/>
    </row>
    <row r="7696" spans="7:7" x14ac:dyDescent="0.25">
      <c r="G7696"/>
    </row>
    <row r="7697" spans="7:7" x14ac:dyDescent="0.25">
      <c r="G7697"/>
    </row>
    <row r="7698" spans="7:7" x14ac:dyDescent="0.25">
      <c r="G7698"/>
    </row>
    <row r="7699" spans="7:7" x14ac:dyDescent="0.25">
      <c r="G7699"/>
    </row>
    <row r="7700" spans="7:7" x14ac:dyDescent="0.25">
      <c r="G7700"/>
    </row>
    <row r="7701" spans="7:7" x14ac:dyDescent="0.25">
      <c r="G7701"/>
    </row>
    <row r="7702" spans="7:7" x14ac:dyDescent="0.25">
      <c r="G7702"/>
    </row>
    <row r="7703" spans="7:7" x14ac:dyDescent="0.25">
      <c r="G7703"/>
    </row>
    <row r="7704" spans="7:7" x14ac:dyDescent="0.25">
      <c r="G7704"/>
    </row>
    <row r="7705" spans="7:7" x14ac:dyDescent="0.25">
      <c r="G7705"/>
    </row>
    <row r="7706" spans="7:7" x14ac:dyDescent="0.25">
      <c r="G7706"/>
    </row>
    <row r="7707" spans="7:7" x14ac:dyDescent="0.25">
      <c r="G7707"/>
    </row>
    <row r="7708" spans="7:7" x14ac:dyDescent="0.25">
      <c r="G7708"/>
    </row>
    <row r="7709" spans="7:7" x14ac:dyDescent="0.25">
      <c r="G7709"/>
    </row>
    <row r="7710" spans="7:7" x14ac:dyDescent="0.25">
      <c r="G7710"/>
    </row>
    <row r="7711" spans="7:7" x14ac:dyDescent="0.25">
      <c r="G7711"/>
    </row>
    <row r="7712" spans="7:7" x14ac:dyDescent="0.25">
      <c r="G7712"/>
    </row>
    <row r="7713" spans="7:7" x14ac:dyDescent="0.25">
      <c r="G7713"/>
    </row>
    <row r="7714" spans="7:7" x14ac:dyDescent="0.25">
      <c r="G7714"/>
    </row>
    <row r="7715" spans="7:7" x14ac:dyDescent="0.25">
      <c r="G7715"/>
    </row>
    <row r="7716" spans="7:7" x14ac:dyDescent="0.25">
      <c r="G7716"/>
    </row>
    <row r="7717" spans="7:7" x14ac:dyDescent="0.25">
      <c r="G7717"/>
    </row>
    <row r="7718" spans="7:7" x14ac:dyDescent="0.25">
      <c r="G7718"/>
    </row>
    <row r="7719" spans="7:7" x14ac:dyDescent="0.25">
      <c r="G7719"/>
    </row>
    <row r="7720" spans="7:7" x14ac:dyDescent="0.25">
      <c r="G7720"/>
    </row>
    <row r="7721" spans="7:7" x14ac:dyDescent="0.25">
      <c r="G7721"/>
    </row>
    <row r="7722" spans="7:7" x14ac:dyDescent="0.25">
      <c r="G7722"/>
    </row>
    <row r="7723" spans="7:7" x14ac:dyDescent="0.25">
      <c r="G7723"/>
    </row>
    <row r="7724" spans="7:7" x14ac:dyDescent="0.25">
      <c r="G7724"/>
    </row>
    <row r="7725" spans="7:7" x14ac:dyDescent="0.25">
      <c r="G7725"/>
    </row>
    <row r="7726" spans="7:7" x14ac:dyDescent="0.25">
      <c r="G7726"/>
    </row>
    <row r="7727" spans="7:7" x14ac:dyDescent="0.25">
      <c r="G7727"/>
    </row>
    <row r="7728" spans="7:7" x14ac:dyDescent="0.25">
      <c r="G7728"/>
    </row>
    <row r="7729" spans="7:7" x14ac:dyDescent="0.25">
      <c r="G7729"/>
    </row>
    <row r="7730" spans="7:7" x14ac:dyDescent="0.25">
      <c r="G7730"/>
    </row>
    <row r="7731" spans="7:7" x14ac:dyDescent="0.25">
      <c r="G7731"/>
    </row>
    <row r="7732" spans="7:7" x14ac:dyDescent="0.25">
      <c r="G7732"/>
    </row>
    <row r="7733" spans="7:7" x14ac:dyDescent="0.25">
      <c r="G7733"/>
    </row>
    <row r="7734" spans="7:7" x14ac:dyDescent="0.25">
      <c r="G7734"/>
    </row>
    <row r="7735" spans="7:7" x14ac:dyDescent="0.25">
      <c r="G7735"/>
    </row>
    <row r="7736" spans="7:7" x14ac:dyDescent="0.25">
      <c r="G7736"/>
    </row>
    <row r="7737" spans="7:7" x14ac:dyDescent="0.25">
      <c r="G7737"/>
    </row>
    <row r="7738" spans="7:7" x14ac:dyDescent="0.25">
      <c r="G7738"/>
    </row>
    <row r="7739" spans="7:7" x14ac:dyDescent="0.25">
      <c r="G7739"/>
    </row>
    <row r="7740" spans="7:7" x14ac:dyDescent="0.25">
      <c r="G7740"/>
    </row>
    <row r="7741" spans="7:7" x14ac:dyDescent="0.25">
      <c r="G7741"/>
    </row>
    <row r="7742" spans="7:7" x14ac:dyDescent="0.25">
      <c r="G7742"/>
    </row>
    <row r="7743" spans="7:7" x14ac:dyDescent="0.25">
      <c r="G7743"/>
    </row>
    <row r="7744" spans="7:7" x14ac:dyDescent="0.25">
      <c r="G7744"/>
    </row>
    <row r="7745" spans="7:7" x14ac:dyDescent="0.25">
      <c r="G7745"/>
    </row>
    <row r="7746" spans="7:7" x14ac:dyDescent="0.25">
      <c r="G7746"/>
    </row>
    <row r="7747" spans="7:7" x14ac:dyDescent="0.25">
      <c r="G7747"/>
    </row>
    <row r="7748" spans="7:7" x14ac:dyDescent="0.25">
      <c r="G7748"/>
    </row>
    <row r="7749" spans="7:7" x14ac:dyDescent="0.25">
      <c r="G7749"/>
    </row>
    <row r="7750" spans="7:7" x14ac:dyDescent="0.25">
      <c r="G7750"/>
    </row>
    <row r="7751" spans="7:7" x14ac:dyDescent="0.25">
      <c r="G7751"/>
    </row>
    <row r="7752" spans="7:7" x14ac:dyDescent="0.25">
      <c r="G7752"/>
    </row>
    <row r="7753" spans="7:7" x14ac:dyDescent="0.25">
      <c r="G7753"/>
    </row>
    <row r="7754" spans="7:7" x14ac:dyDescent="0.25">
      <c r="G7754"/>
    </row>
    <row r="7755" spans="7:7" x14ac:dyDescent="0.25">
      <c r="G7755"/>
    </row>
    <row r="7756" spans="7:7" x14ac:dyDescent="0.25">
      <c r="G7756"/>
    </row>
    <row r="7757" spans="7:7" x14ac:dyDescent="0.25">
      <c r="G7757"/>
    </row>
    <row r="7758" spans="7:7" x14ac:dyDescent="0.25">
      <c r="G7758"/>
    </row>
    <row r="7759" spans="7:7" x14ac:dyDescent="0.25">
      <c r="G7759"/>
    </row>
    <row r="7760" spans="7:7" x14ac:dyDescent="0.25">
      <c r="G7760"/>
    </row>
    <row r="7761" spans="7:7" x14ac:dyDescent="0.25">
      <c r="G7761"/>
    </row>
    <row r="7762" spans="7:7" x14ac:dyDescent="0.25">
      <c r="G7762"/>
    </row>
    <row r="7763" spans="7:7" x14ac:dyDescent="0.25">
      <c r="G7763"/>
    </row>
    <row r="7764" spans="7:7" x14ac:dyDescent="0.25">
      <c r="G7764"/>
    </row>
    <row r="7765" spans="7:7" x14ac:dyDescent="0.25">
      <c r="G7765"/>
    </row>
    <row r="7766" spans="7:7" x14ac:dyDescent="0.25">
      <c r="G7766"/>
    </row>
    <row r="7767" spans="7:7" x14ac:dyDescent="0.25">
      <c r="G7767"/>
    </row>
    <row r="7768" spans="7:7" x14ac:dyDescent="0.25">
      <c r="G7768"/>
    </row>
    <row r="7769" spans="7:7" x14ac:dyDescent="0.25">
      <c r="G7769"/>
    </row>
    <row r="7770" spans="7:7" x14ac:dyDescent="0.25">
      <c r="G7770"/>
    </row>
    <row r="7771" spans="7:7" x14ac:dyDescent="0.25">
      <c r="G7771"/>
    </row>
    <row r="7772" spans="7:7" x14ac:dyDescent="0.25">
      <c r="G7772"/>
    </row>
    <row r="7773" spans="7:7" x14ac:dyDescent="0.25">
      <c r="G7773"/>
    </row>
    <row r="7774" spans="7:7" x14ac:dyDescent="0.25">
      <c r="G7774"/>
    </row>
    <row r="7775" spans="7:7" x14ac:dyDescent="0.25">
      <c r="G7775"/>
    </row>
    <row r="7776" spans="7:7" x14ac:dyDescent="0.25">
      <c r="G7776"/>
    </row>
    <row r="7777" spans="7:7" x14ac:dyDescent="0.25">
      <c r="G7777"/>
    </row>
    <row r="7778" spans="7:7" x14ac:dyDescent="0.25">
      <c r="G7778"/>
    </row>
    <row r="7779" spans="7:7" x14ac:dyDescent="0.25">
      <c r="G7779"/>
    </row>
    <row r="7780" spans="7:7" x14ac:dyDescent="0.25">
      <c r="G7780"/>
    </row>
    <row r="7781" spans="7:7" x14ac:dyDescent="0.25">
      <c r="G7781"/>
    </row>
    <row r="7782" spans="7:7" x14ac:dyDescent="0.25">
      <c r="G7782"/>
    </row>
    <row r="7783" spans="7:7" x14ac:dyDescent="0.25">
      <c r="G7783"/>
    </row>
    <row r="7784" spans="7:7" x14ac:dyDescent="0.25">
      <c r="G7784"/>
    </row>
    <row r="7785" spans="7:7" x14ac:dyDescent="0.25">
      <c r="G7785"/>
    </row>
    <row r="7786" spans="7:7" x14ac:dyDescent="0.25">
      <c r="G7786"/>
    </row>
    <row r="7787" spans="7:7" x14ac:dyDescent="0.25">
      <c r="G7787"/>
    </row>
    <row r="7788" spans="7:7" x14ac:dyDescent="0.25">
      <c r="G7788"/>
    </row>
    <row r="7789" spans="7:7" x14ac:dyDescent="0.25">
      <c r="G7789"/>
    </row>
    <row r="7790" spans="7:7" x14ac:dyDescent="0.25">
      <c r="G7790"/>
    </row>
    <row r="7791" spans="7:7" x14ac:dyDescent="0.25">
      <c r="G7791"/>
    </row>
    <row r="7792" spans="7:7" x14ac:dyDescent="0.25">
      <c r="G7792"/>
    </row>
    <row r="7793" spans="7:7" x14ac:dyDescent="0.25">
      <c r="G7793"/>
    </row>
    <row r="7794" spans="7:7" x14ac:dyDescent="0.25">
      <c r="G7794"/>
    </row>
    <row r="7795" spans="7:7" x14ac:dyDescent="0.25">
      <c r="G7795"/>
    </row>
    <row r="7796" spans="7:7" x14ac:dyDescent="0.25">
      <c r="G7796"/>
    </row>
    <row r="7797" spans="7:7" x14ac:dyDescent="0.25">
      <c r="G7797"/>
    </row>
    <row r="7798" spans="7:7" x14ac:dyDescent="0.25">
      <c r="G7798"/>
    </row>
    <row r="7799" spans="7:7" x14ac:dyDescent="0.25">
      <c r="G7799"/>
    </row>
    <row r="7800" spans="7:7" x14ac:dyDescent="0.25">
      <c r="G7800"/>
    </row>
    <row r="7801" spans="7:7" x14ac:dyDescent="0.25">
      <c r="G7801"/>
    </row>
    <row r="7802" spans="7:7" x14ac:dyDescent="0.25">
      <c r="G7802"/>
    </row>
    <row r="7803" spans="7:7" x14ac:dyDescent="0.25">
      <c r="G7803"/>
    </row>
    <row r="7804" spans="7:7" x14ac:dyDescent="0.25">
      <c r="G7804"/>
    </row>
    <row r="7805" spans="7:7" x14ac:dyDescent="0.25">
      <c r="G7805"/>
    </row>
    <row r="7806" spans="7:7" x14ac:dyDescent="0.25">
      <c r="G7806"/>
    </row>
    <row r="7807" spans="7:7" x14ac:dyDescent="0.25">
      <c r="G7807"/>
    </row>
    <row r="7808" spans="7:7" x14ac:dyDescent="0.25">
      <c r="G7808"/>
    </row>
    <row r="7809" spans="7:7" x14ac:dyDescent="0.25">
      <c r="G7809"/>
    </row>
    <row r="7810" spans="7:7" x14ac:dyDescent="0.25">
      <c r="G7810"/>
    </row>
    <row r="7811" spans="7:7" x14ac:dyDescent="0.25">
      <c r="G7811"/>
    </row>
    <row r="7812" spans="7:7" x14ac:dyDescent="0.25">
      <c r="G7812"/>
    </row>
    <row r="7813" spans="7:7" x14ac:dyDescent="0.25">
      <c r="G7813"/>
    </row>
    <row r="7814" spans="7:7" x14ac:dyDescent="0.25">
      <c r="G7814"/>
    </row>
    <row r="7815" spans="7:7" x14ac:dyDescent="0.25">
      <c r="G7815"/>
    </row>
    <row r="7816" spans="7:7" x14ac:dyDescent="0.25">
      <c r="G7816"/>
    </row>
    <row r="7817" spans="7:7" x14ac:dyDescent="0.25">
      <c r="G7817"/>
    </row>
    <row r="7818" spans="7:7" x14ac:dyDescent="0.25">
      <c r="G7818"/>
    </row>
    <row r="7819" spans="7:7" x14ac:dyDescent="0.25">
      <c r="G7819"/>
    </row>
    <row r="7820" spans="7:7" x14ac:dyDescent="0.25">
      <c r="G7820"/>
    </row>
    <row r="7821" spans="7:7" x14ac:dyDescent="0.25">
      <c r="G7821"/>
    </row>
    <row r="7822" spans="7:7" x14ac:dyDescent="0.25">
      <c r="G7822"/>
    </row>
    <row r="7823" spans="7:7" x14ac:dyDescent="0.25">
      <c r="G7823"/>
    </row>
    <row r="7824" spans="7:7" x14ac:dyDescent="0.25">
      <c r="G7824"/>
    </row>
    <row r="7825" spans="7:7" x14ac:dyDescent="0.25">
      <c r="G7825"/>
    </row>
    <row r="7826" spans="7:7" x14ac:dyDescent="0.25">
      <c r="G7826"/>
    </row>
    <row r="7827" spans="7:7" x14ac:dyDescent="0.25">
      <c r="G7827"/>
    </row>
    <row r="7828" spans="7:7" x14ac:dyDescent="0.25">
      <c r="G7828"/>
    </row>
    <row r="7829" spans="7:7" x14ac:dyDescent="0.25">
      <c r="G7829"/>
    </row>
    <row r="7830" spans="7:7" x14ac:dyDescent="0.25">
      <c r="G7830"/>
    </row>
    <row r="7831" spans="7:7" x14ac:dyDescent="0.25">
      <c r="G7831"/>
    </row>
    <row r="7832" spans="7:7" x14ac:dyDescent="0.25">
      <c r="G7832"/>
    </row>
    <row r="7833" spans="7:7" x14ac:dyDescent="0.25">
      <c r="G7833"/>
    </row>
    <row r="7834" spans="7:7" x14ac:dyDescent="0.25">
      <c r="G7834"/>
    </row>
    <row r="7835" spans="7:7" x14ac:dyDescent="0.25">
      <c r="G7835"/>
    </row>
    <row r="7836" spans="7:7" x14ac:dyDescent="0.25">
      <c r="G7836"/>
    </row>
    <row r="7837" spans="7:7" x14ac:dyDescent="0.25">
      <c r="G7837"/>
    </row>
    <row r="7838" spans="7:7" x14ac:dyDescent="0.25">
      <c r="G7838"/>
    </row>
    <row r="7839" spans="7:7" x14ac:dyDescent="0.25">
      <c r="G7839"/>
    </row>
    <row r="7840" spans="7:7" x14ac:dyDescent="0.25">
      <c r="G7840"/>
    </row>
    <row r="7841" spans="7:7" x14ac:dyDescent="0.25">
      <c r="G7841"/>
    </row>
    <row r="7842" spans="7:7" x14ac:dyDescent="0.25">
      <c r="G7842"/>
    </row>
    <row r="7843" spans="7:7" x14ac:dyDescent="0.25">
      <c r="G7843"/>
    </row>
    <row r="7844" spans="7:7" x14ac:dyDescent="0.25">
      <c r="G7844"/>
    </row>
    <row r="7845" spans="7:7" x14ac:dyDescent="0.25">
      <c r="G7845"/>
    </row>
    <row r="7846" spans="7:7" x14ac:dyDescent="0.25">
      <c r="G7846"/>
    </row>
    <row r="7847" spans="7:7" x14ac:dyDescent="0.25">
      <c r="G7847"/>
    </row>
    <row r="7848" spans="7:7" x14ac:dyDescent="0.25">
      <c r="G7848"/>
    </row>
    <row r="7849" spans="7:7" x14ac:dyDescent="0.25">
      <c r="G7849"/>
    </row>
    <row r="7850" spans="7:7" x14ac:dyDescent="0.25">
      <c r="G7850"/>
    </row>
    <row r="7851" spans="7:7" x14ac:dyDescent="0.25">
      <c r="G7851"/>
    </row>
    <row r="7852" spans="7:7" x14ac:dyDescent="0.25">
      <c r="G7852"/>
    </row>
    <row r="7853" spans="7:7" x14ac:dyDescent="0.25">
      <c r="G7853"/>
    </row>
    <row r="7854" spans="7:7" x14ac:dyDescent="0.25">
      <c r="G7854"/>
    </row>
    <row r="7855" spans="7:7" x14ac:dyDescent="0.25">
      <c r="G7855"/>
    </row>
    <row r="7856" spans="7:7" x14ac:dyDescent="0.25">
      <c r="G7856"/>
    </row>
    <row r="7857" spans="7:7" x14ac:dyDescent="0.25">
      <c r="G7857"/>
    </row>
    <row r="7858" spans="7:7" x14ac:dyDescent="0.25">
      <c r="G7858"/>
    </row>
    <row r="7859" spans="7:7" x14ac:dyDescent="0.25">
      <c r="G7859"/>
    </row>
    <row r="7860" spans="7:7" x14ac:dyDescent="0.25">
      <c r="G7860"/>
    </row>
    <row r="7861" spans="7:7" x14ac:dyDescent="0.25">
      <c r="G7861"/>
    </row>
    <row r="7862" spans="7:7" x14ac:dyDescent="0.25">
      <c r="G7862"/>
    </row>
    <row r="7863" spans="7:7" x14ac:dyDescent="0.25">
      <c r="G7863"/>
    </row>
    <row r="7864" spans="7:7" x14ac:dyDescent="0.25">
      <c r="G7864"/>
    </row>
    <row r="7865" spans="7:7" x14ac:dyDescent="0.25">
      <c r="G7865"/>
    </row>
    <row r="7866" spans="7:7" x14ac:dyDescent="0.25">
      <c r="G7866"/>
    </row>
    <row r="7867" spans="7:7" x14ac:dyDescent="0.25">
      <c r="G7867"/>
    </row>
    <row r="7868" spans="7:7" x14ac:dyDescent="0.25">
      <c r="G7868"/>
    </row>
    <row r="7869" spans="7:7" x14ac:dyDescent="0.25">
      <c r="G7869"/>
    </row>
    <row r="7870" spans="7:7" x14ac:dyDescent="0.25">
      <c r="G7870"/>
    </row>
    <row r="7871" spans="7:7" x14ac:dyDescent="0.25">
      <c r="G7871"/>
    </row>
    <row r="7872" spans="7:7" x14ac:dyDescent="0.25">
      <c r="G7872"/>
    </row>
    <row r="7873" spans="7:7" x14ac:dyDescent="0.25">
      <c r="G7873"/>
    </row>
    <row r="7874" spans="7:7" x14ac:dyDescent="0.25">
      <c r="G7874"/>
    </row>
    <row r="7875" spans="7:7" x14ac:dyDescent="0.25">
      <c r="G7875"/>
    </row>
    <row r="7876" spans="7:7" x14ac:dyDescent="0.25">
      <c r="G7876"/>
    </row>
    <row r="7877" spans="7:7" x14ac:dyDescent="0.25">
      <c r="G7877"/>
    </row>
    <row r="7878" spans="7:7" x14ac:dyDescent="0.25">
      <c r="G7878"/>
    </row>
    <row r="7879" spans="7:7" x14ac:dyDescent="0.25">
      <c r="G7879"/>
    </row>
    <row r="7880" spans="7:7" x14ac:dyDescent="0.25">
      <c r="G7880"/>
    </row>
    <row r="7881" spans="7:7" x14ac:dyDescent="0.25">
      <c r="G7881"/>
    </row>
    <row r="7882" spans="7:7" x14ac:dyDescent="0.25">
      <c r="G7882"/>
    </row>
    <row r="7883" spans="7:7" x14ac:dyDescent="0.25">
      <c r="G7883"/>
    </row>
    <row r="7884" spans="7:7" x14ac:dyDescent="0.25">
      <c r="G7884"/>
    </row>
    <row r="7885" spans="7:7" x14ac:dyDescent="0.25">
      <c r="G7885"/>
    </row>
    <row r="7886" spans="7:7" x14ac:dyDescent="0.25">
      <c r="G7886"/>
    </row>
    <row r="7887" spans="7:7" x14ac:dyDescent="0.25">
      <c r="G7887"/>
    </row>
    <row r="7888" spans="7:7" x14ac:dyDescent="0.25">
      <c r="G7888"/>
    </row>
    <row r="7889" spans="7:7" x14ac:dyDescent="0.25">
      <c r="G7889"/>
    </row>
    <row r="7890" spans="7:7" x14ac:dyDescent="0.25">
      <c r="G7890"/>
    </row>
    <row r="7891" spans="7:7" x14ac:dyDescent="0.25">
      <c r="G7891"/>
    </row>
    <row r="7892" spans="7:7" x14ac:dyDescent="0.25">
      <c r="G7892"/>
    </row>
    <row r="7893" spans="7:7" x14ac:dyDescent="0.25">
      <c r="G7893"/>
    </row>
    <row r="7894" spans="7:7" x14ac:dyDescent="0.25">
      <c r="G7894"/>
    </row>
    <row r="7895" spans="7:7" x14ac:dyDescent="0.25">
      <c r="G7895"/>
    </row>
    <row r="7896" spans="7:7" x14ac:dyDescent="0.25">
      <c r="G7896"/>
    </row>
    <row r="7897" spans="7:7" x14ac:dyDescent="0.25">
      <c r="G7897"/>
    </row>
    <row r="7898" spans="7:7" x14ac:dyDescent="0.25">
      <c r="G7898"/>
    </row>
    <row r="7899" spans="7:7" x14ac:dyDescent="0.25">
      <c r="G7899"/>
    </row>
    <row r="7900" spans="7:7" x14ac:dyDescent="0.25">
      <c r="G7900"/>
    </row>
    <row r="7901" spans="7:7" x14ac:dyDescent="0.25">
      <c r="G7901"/>
    </row>
    <row r="7902" spans="7:7" x14ac:dyDescent="0.25">
      <c r="G7902"/>
    </row>
    <row r="7903" spans="7:7" x14ac:dyDescent="0.25">
      <c r="G7903"/>
    </row>
    <row r="7904" spans="7:7" x14ac:dyDescent="0.25">
      <c r="G7904"/>
    </row>
    <row r="7905" spans="7:7" x14ac:dyDescent="0.25">
      <c r="G7905"/>
    </row>
    <row r="7906" spans="7:7" x14ac:dyDescent="0.25">
      <c r="G7906"/>
    </row>
    <row r="7907" spans="7:7" x14ac:dyDescent="0.25">
      <c r="G7907"/>
    </row>
    <row r="7908" spans="7:7" x14ac:dyDescent="0.25">
      <c r="G7908"/>
    </row>
    <row r="7909" spans="7:7" x14ac:dyDescent="0.25">
      <c r="G7909"/>
    </row>
    <row r="7910" spans="7:7" x14ac:dyDescent="0.25">
      <c r="G7910"/>
    </row>
    <row r="7911" spans="7:7" x14ac:dyDescent="0.25">
      <c r="G7911"/>
    </row>
    <row r="7912" spans="7:7" x14ac:dyDescent="0.25">
      <c r="G7912"/>
    </row>
    <row r="7913" spans="7:7" x14ac:dyDescent="0.25">
      <c r="G7913"/>
    </row>
    <row r="7914" spans="7:7" x14ac:dyDescent="0.25">
      <c r="G7914"/>
    </row>
    <row r="7915" spans="7:7" x14ac:dyDescent="0.25">
      <c r="G7915"/>
    </row>
    <row r="7916" spans="7:7" x14ac:dyDescent="0.25">
      <c r="G7916"/>
    </row>
    <row r="7917" spans="7:7" x14ac:dyDescent="0.25">
      <c r="G7917"/>
    </row>
    <row r="7918" spans="7:7" x14ac:dyDescent="0.25">
      <c r="G7918"/>
    </row>
    <row r="7919" spans="7:7" x14ac:dyDescent="0.25">
      <c r="G7919"/>
    </row>
    <row r="7920" spans="7:7" x14ac:dyDescent="0.25">
      <c r="G7920"/>
    </row>
    <row r="7921" spans="7:7" x14ac:dyDescent="0.25">
      <c r="G7921"/>
    </row>
    <row r="7922" spans="7:7" x14ac:dyDescent="0.25">
      <c r="G7922"/>
    </row>
    <row r="7923" spans="7:7" x14ac:dyDescent="0.25">
      <c r="G7923"/>
    </row>
    <row r="7924" spans="7:7" x14ac:dyDescent="0.25">
      <c r="G7924"/>
    </row>
    <row r="7925" spans="7:7" x14ac:dyDescent="0.25">
      <c r="G7925"/>
    </row>
    <row r="7926" spans="7:7" x14ac:dyDescent="0.25">
      <c r="G7926"/>
    </row>
    <row r="7927" spans="7:7" x14ac:dyDescent="0.25">
      <c r="G7927"/>
    </row>
    <row r="7928" spans="7:7" x14ac:dyDescent="0.25">
      <c r="G7928"/>
    </row>
    <row r="7929" spans="7:7" x14ac:dyDescent="0.25">
      <c r="G7929"/>
    </row>
    <row r="7930" spans="7:7" x14ac:dyDescent="0.25">
      <c r="G7930"/>
    </row>
    <row r="7931" spans="7:7" x14ac:dyDescent="0.25">
      <c r="G7931"/>
    </row>
    <row r="7932" spans="7:7" x14ac:dyDescent="0.25">
      <c r="G7932"/>
    </row>
    <row r="7933" spans="7:7" x14ac:dyDescent="0.25">
      <c r="G7933"/>
    </row>
    <row r="7934" spans="7:7" x14ac:dyDescent="0.25">
      <c r="G7934"/>
    </row>
    <row r="7935" spans="7:7" x14ac:dyDescent="0.25">
      <c r="G7935"/>
    </row>
    <row r="7936" spans="7:7" x14ac:dyDescent="0.25">
      <c r="G7936"/>
    </row>
    <row r="7937" spans="7:7" x14ac:dyDescent="0.25">
      <c r="G7937"/>
    </row>
    <row r="7938" spans="7:7" x14ac:dyDescent="0.25">
      <c r="G7938"/>
    </row>
    <row r="7939" spans="7:7" x14ac:dyDescent="0.25">
      <c r="G7939"/>
    </row>
    <row r="7940" spans="7:7" x14ac:dyDescent="0.25">
      <c r="G7940"/>
    </row>
    <row r="7941" spans="7:7" x14ac:dyDescent="0.25">
      <c r="G7941"/>
    </row>
    <row r="7942" spans="7:7" x14ac:dyDescent="0.25">
      <c r="G7942"/>
    </row>
    <row r="7943" spans="7:7" x14ac:dyDescent="0.25">
      <c r="G7943"/>
    </row>
    <row r="7944" spans="7:7" x14ac:dyDescent="0.25">
      <c r="G7944"/>
    </row>
    <row r="7945" spans="7:7" x14ac:dyDescent="0.25">
      <c r="G7945"/>
    </row>
    <row r="7946" spans="7:7" x14ac:dyDescent="0.25">
      <c r="G7946"/>
    </row>
    <row r="7947" spans="7:7" x14ac:dyDescent="0.25">
      <c r="G7947"/>
    </row>
    <row r="7948" spans="7:7" x14ac:dyDescent="0.25">
      <c r="G7948"/>
    </row>
    <row r="7949" spans="7:7" x14ac:dyDescent="0.25">
      <c r="G7949"/>
    </row>
    <row r="7950" spans="7:7" x14ac:dyDescent="0.25">
      <c r="G7950"/>
    </row>
    <row r="7951" spans="7:7" x14ac:dyDescent="0.25">
      <c r="G7951"/>
    </row>
    <row r="7952" spans="7:7" x14ac:dyDescent="0.25">
      <c r="G7952"/>
    </row>
    <row r="7953" spans="7:7" x14ac:dyDescent="0.25">
      <c r="G7953"/>
    </row>
    <row r="7954" spans="7:7" x14ac:dyDescent="0.25">
      <c r="G7954"/>
    </row>
    <row r="7955" spans="7:7" x14ac:dyDescent="0.25">
      <c r="G7955"/>
    </row>
    <row r="7956" spans="7:7" x14ac:dyDescent="0.25">
      <c r="G7956"/>
    </row>
    <row r="7957" spans="7:7" x14ac:dyDescent="0.25">
      <c r="G7957"/>
    </row>
    <row r="7958" spans="7:7" x14ac:dyDescent="0.25">
      <c r="G7958"/>
    </row>
    <row r="7959" spans="7:7" x14ac:dyDescent="0.25">
      <c r="G7959"/>
    </row>
    <row r="7960" spans="7:7" x14ac:dyDescent="0.25">
      <c r="G7960"/>
    </row>
    <row r="7961" spans="7:7" x14ac:dyDescent="0.25">
      <c r="G7961"/>
    </row>
    <row r="7962" spans="7:7" x14ac:dyDescent="0.25">
      <c r="G7962"/>
    </row>
    <row r="7963" spans="7:7" x14ac:dyDescent="0.25">
      <c r="G7963"/>
    </row>
    <row r="7964" spans="7:7" x14ac:dyDescent="0.25">
      <c r="G7964"/>
    </row>
    <row r="7965" spans="7:7" x14ac:dyDescent="0.25">
      <c r="G7965"/>
    </row>
    <row r="7966" spans="7:7" x14ac:dyDescent="0.25">
      <c r="G7966"/>
    </row>
    <row r="7967" spans="7:7" x14ac:dyDescent="0.25">
      <c r="G7967"/>
    </row>
    <row r="7968" spans="7:7" x14ac:dyDescent="0.25">
      <c r="G7968"/>
    </row>
    <row r="7969" spans="7:7" x14ac:dyDescent="0.25">
      <c r="G7969"/>
    </row>
    <row r="7970" spans="7:7" x14ac:dyDescent="0.25">
      <c r="G7970"/>
    </row>
    <row r="7971" spans="7:7" x14ac:dyDescent="0.25">
      <c r="G7971"/>
    </row>
    <row r="7972" spans="7:7" x14ac:dyDescent="0.25">
      <c r="G7972"/>
    </row>
    <row r="7973" spans="7:7" x14ac:dyDescent="0.25">
      <c r="G7973"/>
    </row>
    <row r="7974" spans="7:7" x14ac:dyDescent="0.25">
      <c r="G7974"/>
    </row>
    <row r="7975" spans="7:7" x14ac:dyDescent="0.25">
      <c r="G7975"/>
    </row>
    <row r="7976" spans="7:7" x14ac:dyDescent="0.25">
      <c r="G7976"/>
    </row>
    <row r="7977" spans="7:7" x14ac:dyDescent="0.25">
      <c r="G7977"/>
    </row>
    <row r="7978" spans="7:7" x14ac:dyDescent="0.25">
      <c r="G7978"/>
    </row>
    <row r="7979" spans="7:7" x14ac:dyDescent="0.25">
      <c r="G7979"/>
    </row>
    <row r="7980" spans="7:7" x14ac:dyDescent="0.25">
      <c r="G7980"/>
    </row>
    <row r="7981" spans="7:7" x14ac:dyDescent="0.25">
      <c r="G7981"/>
    </row>
    <row r="7982" spans="7:7" x14ac:dyDescent="0.25">
      <c r="G7982"/>
    </row>
    <row r="7983" spans="7:7" x14ac:dyDescent="0.25">
      <c r="G7983"/>
    </row>
    <row r="7984" spans="7:7" x14ac:dyDescent="0.25">
      <c r="G7984"/>
    </row>
    <row r="7985" spans="7:7" x14ac:dyDescent="0.25">
      <c r="G7985"/>
    </row>
    <row r="7986" spans="7:7" x14ac:dyDescent="0.25">
      <c r="G7986"/>
    </row>
    <row r="7987" spans="7:7" x14ac:dyDescent="0.25">
      <c r="G7987"/>
    </row>
    <row r="7988" spans="7:7" x14ac:dyDescent="0.25">
      <c r="G7988"/>
    </row>
    <row r="7989" spans="7:7" x14ac:dyDescent="0.25">
      <c r="G7989"/>
    </row>
    <row r="7990" spans="7:7" x14ac:dyDescent="0.25">
      <c r="G7990"/>
    </row>
    <row r="7991" spans="7:7" x14ac:dyDescent="0.25">
      <c r="G7991"/>
    </row>
    <row r="7992" spans="7:7" x14ac:dyDescent="0.25">
      <c r="G7992"/>
    </row>
    <row r="7993" spans="7:7" x14ac:dyDescent="0.25">
      <c r="G7993"/>
    </row>
    <row r="7994" spans="7:7" x14ac:dyDescent="0.25">
      <c r="G7994"/>
    </row>
    <row r="7995" spans="7:7" x14ac:dyDescent="0.25">
      <c r="G7995"/>
    </row>
    <row r="7996" spans="7:7" x14ac:dyDescent="0.25">
      <c r="G7996"/>
    </row>
    <row r="7997" spans="7:7" x14ac:dyDescent="0.25">
      <c r="G7997"/>
    </row>
    <row r="7998" spans="7:7" x14ac:dyDescent="0.25">
      <c r="G7998"/>
    </row>
    <row r="7999" spans="7:7" x14ac:dyDescent="0.25">
      <c r="G7999"/>
    </row>
    <row r="8000" spans="7:7" x14ac:dyDescent="0.25">
      <c r="G8000"/>
    </row>
    <row r="8001" spans="7:7" x14ac:dyDescent="0.25">
      <c r="G8001"/>
    </row>
    <row r="8002" spans="7:7" x14ac:dyDescent="0.25">
      <c r="G8002"/>
    </row>
    <row r="8003" spans="7:7" x14ac:dyDescent="0.25">
      <c r="G8003"/>
    </row>
    <row r="8004" spans="7:7" x14ac:dyDescent="0.25">
      <c r="G8004"/>
    </row>
    <row r="8005" spans="7:7" x14ac:dyDescent="0.25">
      <c r="G8005"/>
    </row>
    <row r="8006" spans="7:7" x14ac:dyDescent="0.25">
      <c r="G8006"/>
    </row>
    <row r="8007" spans="7:7" x14ac:dyDescent="0.25">
      <c r="G8007"/>
    </row>
    <row r="8008" spans="7:7" x14ac:dyDescent="0.25">
      <c r="G8008"/>
    </row>
    <row r="8009" spans="7:7" x14ac:dyDescent="0.25">
      <c r="G8009"/>
    </row>
    <row r="8010" spans="7:7" x14ac:dyDescent="0.25">
      <c r="G8010"/>
    </row>
    <row r="8011" spans="7:7" x14ac:dyDescent="0.25">
      <c r="G8011"/>
    </row>
    <row r="8012" spans="7:7" x14ac:dyDescent="0.25">
      <c r="G8012"/>
    </row>
    <row r="8013" spans="7:7" x14ac:dyDescent="0.25">
      <c r="G8013"/>
    </row>
    <row r="8014" spans="7:7" x14ac:dyDescent="0.25">
      <c r="G8014"/>
    </row>
    <row r="8015" spans="7:7" x14ac:dyDescent="0.25">
      <c r="G8015"/>
    </row>
    <row r="8016" spans="7:7" x14ac:dyDescent="0.25">
      <c r="G8016"/>
    </row>
    <row r="8017" spans="7:7" x14ac:dyDescent="0.25">
      <c r="G8017"/>
    </row>
    <row r="8018" spans="7:7" x14ac:dyDescent="0.25">
      <c r="G8018"/>
    </row>
    <row r="8019" spans="7:7" x14ac:dyDescent="0.25">
      <c r="G8019"/>
    </row>
    <row r="8020" spans="7:7" x14ac:dyDescent="0.25">
      <c r="G8020"/>
    </row>
    <row r="8021" spans="7:7" x14ac:dyDescent="0.25">
      <c r="G8021"/>
    </row>
    <row r="8022" spans="7:7" x14ac:dyDescent="0.25">
      <c r="G8022"/>
    </row>
    <row r="8023" spans="7:7" x14ac:dyDescent="0.25">
      <c r="G8023"/>
    </row>
    <row r="8024" spans="7:7" x14ac:dyDescent="0.25">
      <c r="G8024"/>
    </row>
    <row r="8025" spans="7:7" x14ac:dyDescent="0.25">
      <c r="G8025"/>
    </row>
    <row r="8026" spans="7:7" x14ac:dyDescent="0.25">
      <c r="G8026"/>
    </row>
    <row r="8027" spans="7:7" x14ac:dyDescent="0.25">
      <c r="G8027"/>
    </row>
    <row r="8028" spans="7:7" x14ac:dyDescent="0.25">
      <c r="G8028"/>
    </row>
    <row r="8029" spans="7:7" x14ac:dyDescent="0.25">
      <c r="G8029"/>
    </row>
    <row r="8030" spans="7:7" x14ac:dyDescent="0.25">
      <c r="G8030"/>
    </row>
    <row r="8031" spans="7:7" x14ac:dyDescent="0.25">
      <c r="G8031"/>
    </row>
    <row r="8032" spans="7:7" x14ac:dyDescent="0.25">
      <c r="G8032"/>
    </row>
    <row r="8033" spans="7:7" x14ac:dyDescent="0.25">
      <c r="G8033"/>
    </row>
    <row r="8034" spans="7:7" x14ac:dyDescent="0.25">
      <c r="G8034"/>
    </row>
    <row r="8035" spans="7:7" x14ac:dyDescent="0.25">
      <c r="G8035"/>
    </row>
    <row r="8036" spans="7:7" x14ac:dyDescent="0.25">
      <c r="G8036"/>
    </row>
    <row r="8037" spans="7:7" x14ac:dyDescent="0.25">
      <c r="G8037"/>
    </row>
    <row r="8038" spans="7:7" x14ac:dyDescent="0.25">
      <c r="G8038"/>
    </row>
    <row r="8039" spans="7:7" x14ac:dyDescent="0.25">
      <c r="G8039"/>
    </row>
    <row r="8040" spans="7:7" x14ac:dyDescent="0.25">
      <c r="G8040"/>
    </row>
    <row r="8041" spans="7:7" x14ac:dyDescent="0.25">
      <c r="G8041"/>
    </row>
    <row r="8042" spans="7:7" x14ac:dyDescent="0.25">
      <c r="G8042"/>
    </row>
    <row r="8043" spans="7:7" x14ac:dyDescent="0.25">
      <c r="G8043"/>
    </row>
    <row r="8044" spans="7:7" x14ac:dyDescent="0.25">
      <c r="G8044"/>
    </row>
    <row r="8045" spans="7:7" x14ac:dyDescent="0.25">
      <c r="G8045"/>
    </row>
    <row r="8046" spans="7:7" x14ac:dyDescent="0.25">
      <c r="G8046"/>
    </row>
    <row r="8047" spans="7:7" x14ac:dyDescent="0.25">
      <c r="G8047"/>
    </row>
    <row r="8048" spans="7:7" x14ac:dyDescent="0.25">
      <c r="G8048"/>
    </row>
    <row r="8049" spans="7:7" x14ac:dyDescent="0.25">
      <c r="G8049"/>
    </row>
    <row r="8050" spans="7:7" x14ac:dyDescent="0.25">
      <c r="G8050"/>
    </row>
    <row r="8051" spans="7:7" x14ac:dyDescent="0.25">
      <c r="G8051"/>
    </row>
    <row r="8052" spans="7:7" x14ac:dyDescent="0.25">
      <c r="G8052"/>
    </row>
    <row r="8053" spans="7:7" x14ac:dyDescent="0.25">
      <c r="G8053"/>
    </row>
    <row r="8054" spans="7:7" x14ac:dyDescent="0.25">
      <c r="G8054"/>
    </row>
    <row r="8055" spans="7:7" x14ac:dyDescent="0.25">
      <c r="G8055"/>
    </row>
    <row r="8056" spans="7:7" x14ac:dyDescent="0.25">
      <c r="G8056"/>
    </row>
    <row r="8057" spans="7:7" x14ac:dyDescent="0.25">
      <c r="G8057"/>
    </row>
    <row r="8058" spans="7:7" x14ac:dyDescent="0.25">
      <c r="G8058"/>
    </row>
    <row r="8059" spans="7:7" x14ac:dyDescent="0.25">
      <c r="G8059"/>
    </row>
    <row r="8060" spans="7:7" x14ac:dyDescent="0.25">
      <c r="G8060"/>
    </row>
    <row r="8061" spans="7:7" x14ac:dyDescent="0.25">
      <c r="G8061"/>
    </row>
    <row r="8062" spans="7:7" x14ac:dyDescent="0.25">
      <c r="G8062"/>
    </row>
    <row r="8063" spans="7:7" x14ac:dyDescent="0.25">
      <c r="G8063"/>
    </row>
    <row r="8064" spans="7:7" x14ac:dyDescent="0.25">
      <c r="G8064"/>
    </row>
    <row r="8065" spans="7:7" x14ac:dyDescent="0.25">
      <c r="G8065"/>
    </row>
    <row r="8066" spans="7:7" x14ac:dyDescent="0.25">
      <c r="G8066"/>
    </row>
    <row r="8067" spans="7:7" x14ac:dyDescent="0.25">
      <c r="G8067"/>
    </row>
    <row r="8068" spans="7:7" x14ac:dyDescent="0.25">
      <c r="G8068"/>
    </row>
    <row r="8069" spans="7:7" x14ac:dyDescent="0.25">
      <c r="G8069"/>
    </row>
    <row r="8070" spans="7:7" x14ac:dyDescent="0.25">
      <c r="G8070"/>
    </row>
    <row r="8071" spans="7:7" x14ac:dyDescent="0.25">
      <c r="G8071"/>
    </row>
    <row r="8072" spans="7:7" x14ac:dyDescent="0.25">
      <c r="G8072"/>
    </row>
    <row r="8073" spans="7:7" x14ac:dyDescent="0.25">
      <c r="G8073"/>
    </row>
    <row r="8074" spans="7:7" x14ac:dyDescent="0.25">
      <c r="G8074"/>
    </row>
    <row r="8075" spans="7:7" x14ac:dyDescent="0.25">
      <c r="G8075"/>
    </row>
    <row r="8076" spans="7:7" x14ac:dyDescent="0.25">
      <c r="G8076"/>
    </row>
    <row r="8077" spans="7:7" x14ac:dyDescent="0.25">
      <c r="G8077"/>
    </row>
    <row r="8078" spans="7:7" x14ac:dyDescent="0.25">
      <c r="G8078"/>
    </row>
    <row r="8079" spans="7:7" x14ac:dyDescent="0.25">
      <c r="G8079"/>
    </row>
    <row r="8080" spans="7:7" x14ac:dyDescent="0.25">
      <c r="G8080"/>
    </row>
    <row r="8081" spans="7:7" x14ac:dyDescent="0.25">
      <c r="G8081"/>
    </row>
    <row r="8082" spans="7:7" x14ac:dyDescent="0.25">
      <c r="G8082"/>
    </row>
    <row r="8083" spans="7:7" x14ac:dyDescent="0.25">
      <c r="G8083"/>
    </row>
    <row r="8084" spans="7:7" x14ac:dyDescent="0.25">
      <c r="G8084"/>
    </row>
    <row r="8085" spans="7:7" x14ac:dyDescent="0.25">
      <c r="G8085"/>
    </row>
    <row r="8086" spans="7:7" x14ac:dyDescent="0.25">
      <c r="G8086"/>
    </row>
    <row r="8087" spans="7:7" x14ac:dyDescent="0.25">
      <c r="G8087"/>
    </row>
    <row r="8088" spans="7:7" x14ac:dyDescent="0.25">
      <c r="G8088"/>
    </row>
    <row r="8089" spans="7:7" x14ac:dyDescent="0.25">
      <c r="G8089"/>
    </row>
    <row r="8090" spans="7:7" x14ac:dyDescent="0.25">
      <c r="G8090"/>
    </row>
    <row r="8091" spans="7:7" x14ac:dyDescent="0.25">
      <c r="G8091"/>
    </row>
    <row r="8092" spans="7:7" x14ac:dyDescent="0.25">
      <c r="G8092"/>
    </row>
    <row r="8093" spans="7:7" x14ac:dyDescent="0.25">
      <c r="G8093"/>
    </row>
    <row r="8094" spans="7:7" x14ac:dyDescent="0.25">
      <c r="G8094"/>
    </row>
    <row r="8095" spans="7:7" x14ac:dyDescent="0.25">
      <c r="G8095"/>
    </row>
    <row r="8096" spans="7:7" x14ac:dyDescent="0.25">
      <c r="G8096"/>
    </row>
    <row r="8097" spans="7:7" x14ac:dyDescent="0.25">
      <c r="G8097"/>
    </row>
    <row r="8098" spans="7:7" x14ac:dyDescent="0.25">
      <c r="G8098"/>
    </row>
    <row r="8099" spans="7:7" x14ac:dyDescent="0.25">
      <c r="G8099"/>
    </row>
    <row r="8100" spans="7:7" x14ac:dyDescent="0.25">
      <c r="G8100"/>
    </row>
    <row r="8101" spans="7:7" x14ac:dyDescent="0.25">
      <c r="G8101"/>
    </row>
    <row r="8102" spans="7:7" x14ac:dyDescent="0.25">
      <c r="G8102"/>
    </row>
    <row r="8103" spans="7:7" x14ac:dyDescent="0.25">
      <c r="G8103"/>
    </row>
    <row r="8104" spans="7:7" x14ac:dyDescent="0.25">
      <c r="G8104"/>
    </row>
    <row r="8105" spans="7:7" x14ac:dyDescent="0.25">
      <c r="G8105"/>
    </row>
    <row r="8106" spans="7:7" x14ac:dyDescent="0.25">
      <c r="G8106"/>
    </row>
    <row r="8107" spans="7:7" x14ac:dyDescent="0.25">
      <c r="G8107"/>
    </row>
    <row r="8108" spans="7:7" x14ac:dyDescent="0.25">
      <c r="G8108"/>
    </row>
    <row r="8109" spans="7:7" x14ac:dyDescent="0.25">
      <c r="G8109"/>
    </row>
    <row r="8110" spans="7:7" x14ac:dyDescent="0.25">
      <c r="G8110"/>
    </row>
    <row r="8111" spans="7:7" x14ac:dyDescent="0.25">
      <c r="G8111"/>
    </row>
    <row r="8112" spans="7:7" x14ac:dyDescent="0.25">
      <c r="G8112"/>
    </row>
    <row r="8113" spans="7:7" x14ac:dyDescent="0.25">
      <c r="G8113"/>
    </row>
    <row r="8114" spans="7:7" x14ac:dyDescent="0.25">
      <c r="G8114"/>
    </row>
    <row r="8115" spans="7:7" x14ac:dyDescent="0.25">
      <c r="G8115"/>
    </row>
    <row r="8116" spans="7:7" x14ac:dyDescent="0.25">
      <c r="G8116"/>
    </row>
    <row r="8117" spans="7:7" x14ac:dyDescent="0.25">
      <c r="G8117"/>
    </row>
    <row r="8118" spans="7:7" x14ac:dyDescent="0.25">
      <c r="G8118"/>
    </row>
    <row r="8119" spans="7:7" x14ac:dyDescent="0.25">
      <c r="G8119"/>
    </row>
    <row r="8120" spans="7:7" x14ac:dyDescent="0.25">
      <c r="G8120"/>
    </row>
    <row r="8121" spans="7:7" x14ac:dyDescent="0.25">
      <c r="G8121"/>
    </row>
    <row r="8122" spans="7:7" x14ac:dyDescent="0.25">
      <c r="G8122"/>
    </row>
    <row r="8123" spans="7:7" x14ac:dyDescent="0.25">
      <c r="G8123"/>
    </row>
    <row r="8124" spans="7:7" x14ac:dyDescent="0.25">
      <c r="G8124"/>
    </row>
    <row r="8125" spans="7:7" x14ac:dyDescent="0.25">
      <c r="G8125"/>
    </row>
    <row r="8126" spans="7:7" x14ac:dyDescent="0.25">
      <c r="G8126"/>
    </row>
    <row r="8127" spans="7:7" x14ac:dyDescent="0.25">
      <c r="G8127"/>
    </row>
    <row r="8128" spans="7:7" x14ac:dyDescent="0.25">
      <c r="G8128"/>
    </row>
    <row r="8129" spans="7:7" x14ac:dyDescent="0.25">
      <c r="G8129"/>
    </row>
    <row r="8130" spans="7:7" x14ac:dyDescent="0.25">
      <c r="G8130"/>
    </row>
    <row r="8131" spans="7:7" x14ac:dyDescent="0.25">
      <c r="G8131"/>
    </row>
    <row r="8132" spans="7:7" x14ac:dyDescent="0.25">
      <c r="G8132"/>
    </row>
    <row r="8133" spans="7:7" x14ac:dyDescent="0.25">
      <c r="G8133"/>
    </row>
    <row r="8134" spans="7:7" x14ac:dyDescent="0.25">
      <c r="G8134"/>
    </row>
    <row r="8135" spans="7:7" x14ac:dyDescent="0.25">
      <c r="G8135"/>
    </row>
    <row r="8136" spans="7:7" x14ac:dyDescent="0.25">
      <c r="G8136"/>
    </row>
    <row r="8137" spans="7:7" x14ac:dyDescent="0.25">
      <c r="G8137"/>
    </row>
    <row r="8138" spans="7:7" x14ac:dyDescent="0.25">
      <c r="G8138"/>
    </row>
    <row r="8139" spans="7:7" x14ac:dyDescent="0.25">
      <c r="G8139"/>
    </row>
    <row r="8140" spans="7:7" x14ac:dyDescent="0.25">
      <c r="G8140"/>
    </row>
    <row r="8141" spans="7:7" x14ac:dyDescent="0.25">
      <c r="G8141"/>
    </row>
    <row r="8142" spans="7:7" x14ac:dyDescent="0.25">
      <c r="G8142"/>
    </row>
    <row r="8143" spans="7:7" x14ac:dyDescent="0.25">
      <c r="G8143"/>
    </row>
    <row r="8144" spans="7:7" x14ac:dyDescent="0.25">
      <c r="G8144"/>
    </row>
    <row r="8145" spans="7:7" x14ac:dyDescent="0.25">
      <c r="G8145"/>
    </row>
    <row r="8146" spans="7:7" x14ac:dyDescent="0.25">
      <c r="G8146"/>
    </row>
    <row r="8147" spans="7:7" x14ac:dyDescent="0.25">
      <c r="G8147"/>
    </row>
    <row r="8148" spans="7:7" x14ac:dyDescent="0.25">
      <c r="G8148"/>
    </row>
    <row r="8149" spans="7:7" x14ac:dyDescent="0.25">
      <c r="G8149"/>
    </row>
    <row r="8150" spans="7:7" x14ac:dyDescent="0.25">
      <c r="G8150"/>
    </row>
    <row r="8151" spans="7:7" x14ac:dyDescent="0.25">
      <c r="G8151"/>
    </row>
    <row r="8152" spans="7:7" x14ac:dyDescent="0.25">
      <c r="G8152"/>
    </row>
    <row r="8153" spans="7:7" x14ac:dyDescent="0.25">
      <c r="G8153"/>
    </row>
    <row r="8154" spans="7:7" x14ac:dyDescent="0.25">
      <c r="G8154"/>
    </row>
    <row r="8155" spans="7:7" x14ac:dyDescent="0.25">
      <c r="G8155"/>
    </row>
    <row r="8156" spans="7:7" x14ac:dyDescent="0.25">
      <c r="G8156"/>
    </row>
    <row r="8157" spans="7:7" x14ac:dyDescent="0.25">
      <c r="G8157"/>
    </row>
    <row r="8158" spans="7:7" x14ac:dyDescent="0.25">
      <c r="G8158"/>
    </row>
    <row r="8159" spans="7:7" x14ac:dyDescent="0.25">
      <c r="G8159"/>
    </row>
    <row r="8160" spans="7:7" x14ac:dyDescent="0.25">
      <c r="G8160"/>
    </row>
    <row r="8161" spans="7:7" x14ac:dyDescent="0.25">
      <c r="G8161"/>
    </row>
    <row r="8162" spans="7:7" x14ac:dyDescent="0.25">
      <c r="G8162"/>
    </row>
    <row r="8163" spans="7:7" x14ac:dyDescent="0.25">
      <c r="G8163"/>
    </row>
    <row r="8164" spans="7:7" x14ac:dyDescent="0.25">
      <c r="G8164"/>
    </row>
    <row r="8165" spans="7:7" x14ac:dyDescent="0.25">
      <c r="G8165"/>
    </row>
    <row r="8166" spans="7:7" x14ac:dyDescent="0.25">
      <c r="G8166"/>
    </row>
    <row r="8167" spans="7:7" x14ac:dyDescent="0.25">
      <c r="G8167"/>
    </row>
    <row r="8168" spans="7:7" x14ac:dyDescent="0.25">
      <c r="G8168"/>
    </row>
    <row r="8169" spans="7:7" x14ac:dyDescent="0.25">
      <c r="G8169"/>
    </row>
    <row r="8170" spans="7:7" x14ac:dyDescent="0.25">
      <c r="G8170"/>
    </row>
    <row r="8171" spans="7:7" x14ac:dyDescent="0.25">
      <c r="G8171"/>
    </row>
    <row r="8172" spans="7:7" x14ac:dyDescent="0.25">
      <c r="G8172"/>
    </row>
    <row r="8173" spans="7:7" x14ac:dyDescent="0.25">
      <c r="G8173"/>
    </row>
    <row r="8174" spans="7:7" x14ac:dyDescent="0.25">
      <c r="G8174"/>
    </row>
    <row r="8175" spans="7:7" x14ac:dyDescent="0.25">
      <c r="G8175"/>
    </row>
    <row r="8176" spans="7:7" x14ac:dyDescent="0.25">
      <c r="G8176"/>
    </row>
    <row r="8177" spans="7:7" x14ac:dyDescent="0.25">
      <c r="G8177"/>
    </row>
    <row r="8178" spans="7:7" x14ac:dyDescent="0.25">
      <c r="G8178"/>
    </row>
    <row r="8179" spans="7:7" x14ac:dyDescent="0.25">
      <c r="G8179"/>
    </row>
    <row r="8180" spans="7:7" x14ac:dyDescent="0.25">
      <c r="G8180"/>
    </row>
    <row r="8181" spans="7:7" x14ac:dyDescent="0.25">
      <c r="G8181"/>
    </row>
    <row r="8182" spans="7:7" x14ac:dyDescent="0.25">
      <c r="G8182"/>
    </row>
    <row r="8183" spans="7:7" x14ac:dyDescent="0.25">
      <c r="G8183"/>
    </row>
    <row r="8184" spans="7:7" x14ac:dyDescent="0.25">
      <c r="G8184"/>
    </row>
    <row r="8185" spans="7:7" x14ac:dyDescent="0.25">
      <c r="G8185"/>
    </row>
    <row r="8186" spans="7:7" x14ac:dyDescent="0.25">
      <c r="G8186"/>
    </row>
    <row r="8187" spans="7:7" x14ac:dyDescent="0.25">
      <c r="G8187"/>
    </row>
    <row r="8188" spans="7:7" x14ac:dyDescent="0.25">
      <c r="G8188"/>
    </row>
    <row r="8189" spans="7:7" x14ac:dyDescent="0.25">
      <c r="G8189"/>
    </row>
    <row r="8190" spans="7:7" x14ac:dyDescent="0.25">
      <c r="G8190"/>
    </row>
    <row r="8191" spans="7:7" x14ac:dyDescent="0.25">
      <c r="G8191"/>
    </row>
    <row r="8192" spans="7:7" x14ac:dyDescent="0.25">
      <c r="G8192"/>
    </row>
    <row r="8193" spans="7:7" x14ac:dyDescent="0.25">
      <c r="G8193"/>
    </row>
    <row r="8194" spans="7:7" x14ac:dyDescent="0.25">
      <c r="G8194"/>
    </row>
    <row r="8195" spans="7:7" x14ac:dyDescent="0.25">
      <c r="G8195"/>
    </row>
    <row r="8196" spans="7:7" x14ac:dyDescent="0.25">
      <c r="G8196"/>
    </row>
    <row r="8197" spans="7:7" x14ac:dyDescent="0.25">
      <c r="G8197"/>
    </row>
    <row r="8198" spans="7:7" x14ac:dyDescent="0.25">
      <c r="G8198"/>
    </row>
    <row r="8199" spans="7:7" x14ac:dyDescent="0.25">
      <c r="G8199"/>
    </row>
    <row r="8200" spans="7:7" x14ac:dyDescent="0.25">
      <c r="G8200"/>
    </row>
    <row r="8201" spans="7:7" x14ac:dyDescent="0.25">
      <c r="G8201"/>
    </row>
    <row r="8202" spans="7:7" x14ac:dyDescent="0.25">
      <c r="G8202"/>
    </row>
    <row r="8203" spans="7:7" x14ac:dyDescent="0.25">
      <c r="G8203"/>
    </row>
    <row r="8204" spans="7:7" x14ac:dyDescent="0.25">
      <c r="G8204"/>
    </row>
    <row r="8205" spans="7:7" x14ac:dyDescent="0.25">
      <c r="G8205"/>
    </row>
    <row r="8206" spans="7:7" x14ac:dyDescent="0.25">
      <c r="G8206"/>
    </row>
    <row r="8207" spans="7:7" x14ac:dyDescent="0.25">
      <c r="G8207"/>
    </row>
    <row r="8208" spans="7:7" x14ac:dyDescent="0.25">
      <c r="G8208"/>
    </row>
    <row r="8209" spans="7:7" x14ac:dyDescent="0.25">
      <c r="G8209"/>
    </row>
    <row r="8210" spans="7:7" x14ac:dyDescent="0.25">
      <c r="G8210"/>
    </row>
    <row r="8211" spans="7:7" x14ac:dyDescent="0.25">
      <c r="G8211"/>
    </row>
    <row r="8212" spans="7:7" x14ac:dyDescent="0.25">
      <c r="G8212"/>
    </row>
    <row r="8213" spans="7:7" x14ac:dyDescent="0.25">
      <c r="G8213"/>
    </row>
    <row r="8214" spans="7:7" x14ac:dyDescent="0.25">
      <c r="G8214"/>
    </row>
    <row r="8215" spans="7:7" x14ac:dyDescent="0.25">
      <c r="G8215"/>
    </row>
    <row r="8216" spans="7:7" x14ac:dyDescent="0.25">
      <c r="G8216"/>
    </row>
    <row r="8217" spans="7:7" x14ac:dyDescent="0.25">
      <c r="G8217"/>
    </row>
    <row r="8218" spans="7:7" x14ac:dyDescent="0.25">
      <c r="G8218"/>
    </row>
    <row r="8219" spans="7:7" x14ac:dyDescent="0.25">
      <c r="G8219"/>
    </row>
    <row r="8220" spans="7:7" x14ac:dyDescent="0.25">
      <c r="G8220"/>
    </row>
    <row r="8221" spans="7:7" x14ac:dyDescent="0.25">
      <c r="G8221"/>
    </row>
    <row r="8222" spans="7:7" x14ac:dyDescent="0.25">
      <c r="G8222"/>
    </row>
    <row r="8223" spans="7:7" x14ac:dyDescent="0.25">
      <c r="G8223"/>
    </row>
    <row r="8224" spans="7:7" x14ac:dyDescent="0.25">
      <c r="G8224"/>
    </row>
    <row r="8225" spans="7:7" x14ac:dyDescent="0.25">
      <c r="G8225"/>
    </row>
    <row r="8226" spans="7:7" x14ac:dyDescent="0.25">
      <c r="G8226"/>
    </row>
    <row r="8227" spans="7:7" x14ac:dyDescent="0.25">
      <c r="G8227"/>
    </row>
    <row r="8228" spans="7:7" x14ac:dyDescent="0.25">
      <c r="G8228"/>
    </row>
    <row r="8229" spans="7:7" x14ac:dyDescent="0.25">
      <c r="G8229"/>
    </row>
    <row r="8230" spans="7:7" x14ac:dyDescent="0.25">
      <c r="G8230"/>
    </row>
    <row r="8231" spans="7:7" x14ac:dyDescent="0.25">
      <c r="G8231"/>
    </row>
    <row r="8232" spans="7:7" x14ac:dyDescent="0.25">
      <c r="G8232"/>
    </row>
    <row r="8233" spans="7:7" x14ac:dyDescent="0.25">
      <c r="G8233"/>
    </row>
    <row r="8234" spans="7:7" x14ac:dyDescent="0.25">
      <c r="G8234"/>
    </row>
    <row r="8235" spans="7:7" x14ac:dyDescent="0.25">
      <c r="G8235"/>
    </row>
    <row r="8236" spans="7:7" x14ac:dyDescent="0.25">
      <c r="G8236"/>
    </row>
    <row r="8237" spans="7:7" x14ac:dyDescent="0.25">
      <c r="G8237"/>
    </row>
    <row r="8238" spans="7:7" x14ac:dyDescent="0.25">
      <c r="G8238"/>
    </row>
    <row r="8239" spans="7:7" x14ac:dyDescent="0.25">
      <c r="G8239"/>
    </row>
    <row r="8240" spans="7:7" x14ac:dyDescent="0.25">
      <c r="G8240"/>
    </row>
    <row r="8241" spans="7:7" x14ac:dyDescent="0.25">
      <c r="G8241"/>
    </row>
    <row r="8242" spans="7:7" x14ac:dyDescent="0.25">
      <c r="G8242"/>
    </row>
    <row r="8243" spans="7:7" x14ac:dyDescent="0.25">
      <c r="G8243"/>
    </row>
    <row r="8244" spans="7:7" x14ac:dyDescent="0.25">
      <c r="G8244"/>
    </row>
    <row r="8245" spans="7:7" x14ac:dyDescent="0.25">
      <c r="G8245"/>
    </row>
    <row r="8246" spans="7:7" x14ac:dyDescent="0.25">
      <c r="G8246"/>
    </row>
    <row r="8247" spans="7:7" x14ac:dyDescent="0.25">
      <c r="G8247"/>
    </row>
    <row r="8248" spans="7:7" x14ac:dyDescent="0.25">
      <c r="G8248"/>
    </row>
    <row r="8249" spans="7:7" x14ac:dyDescent="0.25">
      <c r="G8249"/>
    </row>
    <row r="8250" spans="7:7" x14ac:dyDescent="0.25">
      <c r="G8250"/>
    </row>
    <row r="8251" spans="7:7" x14ac:dyDescent="0.25">
      <c r="G8251"/>
    </row>
    <row r="8252" spans="7:7" x14ac:dyDescent="0.25">
      <c r="G8252"/>
    </row>
    <row r="8253" spans="7:7" x14ac:dyDescent="0.25">
      <c r="G8253"/>
    </row>
    <row r="8254" spans="7:7" x14ac:dyDescent="0.25">
      <c r="G8254"/>
    </row>
    <row r="8255" spans="7:7" x14ac:dyDescent="0.25">
      <c r="G8255"/>
    </row>
    <row r="8256" spans="7:7" x14ac:dyDescent="0.25">
      <c r="G8256"/>
    </row>
    <row r="8257" spans="7:7" x14ac:dyDescent="0.25">
      <c r="G8257"/>
    </row>
    <row r="8258" spans="7:7" x14ac:dyDescent="0.25">
      <c r="G8258"/>
    </row>
    <row r="8259" spans="7:7" x14ac:dyDescent="0.25">
      <c r="G8259"/>
    </row>
    <row r="8260" spans="7:7" x14ac:dyDescent="0.25">
      <c r="G8260"/>
    </row>
    <row r="8261" spans="7:7" x14ac:dyDescent="0.25">
      <c r="G8261"/>
    </row>
    <row r="8262" spans="7:7" x14ac:dyDescent="0.25">
      <c r="G8262"/>
    </row>
    <row r="8263" spans="7:7" x14ac:dyDescent="0.25">
      <c r="G8263"/>
    </row>
    <row r="8264" spans="7:7" x14ac:dyDescent="0.25">
      <c r="G8264"/>
    </row>
    <row r="8265" spans="7:7" x14ac:dyDescent="0.25">
      <c r="G8265"/>
    </row>
    <row r="8266" spans="7:7" x14ac:dyDescent="0.25">
      <c r="G8266"/>
    </row>
    <row r="8267" spans="7:7" x14ac:dyDescent="0.25">
      <c r="G8267"/>
    </row>
    <row r="8268" spans="7:7" x14ac:dyDescent="0.25">
      <c r="G8268"/>
    </row>
    <row r="8269" spans="7:7" x14ac:dyDescent="0.25">
      <c r="G8269"/>
    </row>
    <row r="8270" spans="7:7" x14ac:dyDescent="0.25">
      <c r="G8270"/>
    </row>
    <row r="8271" spans="7:7" x14ac:dyDescent="0.25">
      <c r="G8271"/>
    </row>
    <row r="8272" spans="7:7" x14ac:dyDescent="0.25">
      <c r="G8272"/>
    </row>
    <row r="8273" spans="7:7" x14ac:dyDescent="0.25">
      <c r="G8273"/>
    </row>
    <row r="8274" spans="7:7" x14ac:dyDescent="0.25">
      <c r="G8274"/>
    </row>
    <row r="8275" spans="7:7" x14ac:dyDescent="0.25">
      <c r="G8275"/>
    </row>
    <row r="8276" spans="7:7" x14ac:dyDescent="0.25">
      <c r="G8276"/>
    </row>
    <row r="8277" spans="7:7" x14ac:dyDescent="0.25">
      <c r="G8277"/>
    </row>
    <row r="8278" spans="7:7" x14ac:dyDescent="0.25">
      <c r="G8278"/>
    </row>
    <row r="8279" spans="7:7" x14ac:dyDescent="0.25">
      <c r="G8279"/>
    </row>
    <row r="8280" spans="7:7" x14ac:dyDescent="0.25">
      <c r="G8280"/>
    </row>
    <row r="8281" spans="7:7" x14ac:dyDescent="0.25">
      <c r="G8281"/>
    </row>
    <row r="8282" spans="7:7" x14ac:dyDescent="0.25">
      <c r="G8282"/>
    </row>
    <row r="8283" spans="7:7" x14ac:dyDescent="0.25">
      <c r="G8283"/>
    </row>
    <row r="8284" spans="7:7" x14ac:dyDescent="0.25">
      <c r="G8284"/>
    </row>
    <row r="8285" spans="7:7" x14ac:dyDescent="0.25">
      <c r="G8285"/>
    </row>
    <row r="8286" spans="7:7" x14ac:dyDescent="0.25">
      <c r="G8286"/>
    </row>
    <row r="8287" spans="7:7" x14ac:dyDescent="0.25">
      <c r="G8287"/>
    </row>
    <row r="8288" spans="7:7" x14ac:dyDescent="0.25">
      <c r="G8288"/>
    </row>
    <row r="8289" spans="7:7" x14ac:dyDescent="0.25">
      <c r="G8289"/>
    </row>
    <row r="8290" spans="7:7" x14ac:dyDescent="0.25">
      <c r="G8290"/>
    </row>
    <row r="8291" spans="7:7" x14ac:dyDescent="0.25">
      <c r="G8291"/>
    </row>
    <row r="8292" spans="7:7" x14ac:dyDescent="0.25">
      <c r="G8292"/>
    </row>
    <row r="8293" spans="7:7" x14ac:dyDescent="0.25">
      <c r="G8293"/>
    </row>
    <row r="8294" spans="7:7" x14ac:dyDescent="0.25">
      <c r="G8294"/>
    </row>
    <row r="8295" spans="7:7" x14ac:dyDescent="0.25">
      <c r="G8295"/>
    </row>
    <row r="8296" spans="7:7" x14ac:dyDescent="0.25">
      <c r="G8296"/>
    </row>
    <row r="8297" spans="7:7" x14ac:dyDescent="0.25">
      <c r="G8297"/>
    </row>
    <row r="8298" spans="7:7" x14ac:dyDescent="0.25">
      <c r="G8298"/>
    </row>
    <row r="8299" spans="7:7" x14ac:dyDescent="0.25">
      <c r="G8299"/>
    </row>
    <row r="8300" spans="7:7" x14ac:dyDescent="0.25">
      <c r="G8300"/>
    </row>
    <row r="8301" spans="7:7" x14ac:dyDescent="0.25">
      <c r="G8301"/>
    </row>
    <row r="8302" spans="7:7" x14ac:dyDescent="0.25">
      <c r="G8302"/>
    </row>
    <row r="8303" spans="7:7" x14ac:dyDescent="0.25">
      <c r="G8303"/>
    </row>
    <row r="8304" spans="7:7" x14ac:dyDescent="0.25">
      <c r="G8304"/>
    </row>
    <row r="8305" spans="7:7" x14ac:dyDescent="0.25">
      <c r="G8305"/>
    </row>
    <row r="8306" spans="7:7" x14ac:dyDescent="0.25">
      <c r="G8306"/>
    </row>
    <row r="8307" spans="7:7" x14ac:dyDescent="0.25">
      <c r="G8307"/>
    </row>
    <row r="8308" spans="7:7" x14ac:dyDescent="0.25">
      <c r="G8308"/>
    </row>
    <row r="8309" spans="7:7" x14ac:dyDescent="0.25">
      <c r="G8309"/>
    </row>
    <row r="8310" spans="7:7" x14ac:dyDescent="0.25">
      <c r="G8310"/>
    </row>
    <row r="8311" spans="7:7" x14ac:dyDescent="0.25">
      <c r="G8311"/>
    </row>
    <row r="8312" spans="7:7" x14ac:dyDescent="0.25">
      <c r="G8312"/>
    </row>
    <row r="8313" spans="7:7" x14ac:dyDescent="0.25">
      <c r="G8313"/>
    </row>
    <row r="8314" spans="7:7" x14ac:dyDescent="0.25">
      <c r="G8314"/>
    </row>
    <row r="8315" spans="7:7" x14ac:dyDescent="0.25">
      <c r="G8315"/>
    </row>
    <row r="8316" spans="7:7" x14ac:dyDescent="0.25">
      <c r="G8316"/>
    </row>
    <row r="8317" spans="7:7" x14ac:dyDescent="0.25">
      <c r="G8317"/>
    </row>
    <row r="8318" spans="7:7" x14ac:dyDescent="0.25">
      <c r="G8318"/>
    </row>
    <row r="8319" spans="7:7" x14ac:dyDescent="0.25">
      <c r="G8319"/>
    </row>
    <row r="8320" spans="7:7" x14ac:dyDescent="0.25">
      <c r="G8320"/>
    </row>
    <row r="8321" spans="7:7" x14ac:dyDescent="0.25">
      <c r="G8321"/>
    </row>
    <row r="8322" spans="7:7" x14ac:dyDescent="0.25">
      <c r="G8322"/>
    </row>
    <row r="8323" spans="7:7" x14ac:dyDescent="0.25">
      <c r="G8323"/>
    </row>
    <row r="8324" spans="7:7" x14ac:dyDescent="0.25">
      <c r="G8324"/>
    </row>
    <row r="8325" spans="7:7" x14ac:dyDescent="0.25">
      <c r="G8325"/>
    </row>
    <row r="8326" spans="7:7" x14ac:dyDescent="0.25">
      <c r="G8326"/>
    </row>
    <row r="8327" spans="7:7" x14ac:dyDescent="0.25">
      <c r="G8327"/>
    </row>
    <row r="8328" spans="7:7" x14ac:dyDescent="0.25">
      <c r="G8328"/>
    </row>
    <row r="8329" spans="7:7" x14ac:dyDescent="0.25">
      <c r="G8329"/>
    </row>
    <row r="8330" spans="7:7" x14ac:dyDescent="0.25">
      <c r="G8330"/>
    </row>
    <row r="8331" spans="7:7" x14ac:dyDescent="0.25">
      <c r="G8331"/>
    </row>
    <row r="8332" spans="7:7" x14ac:dyDescent="0.25">
      <c r="G8332"/>
    </row>
    <row r="8333" spans="7:7" x14ac:dyDescent="0.25">
      <c r="G8333"/>
    </row>
    <row r="8334" spans="7:7" x14ac:dyDescent="0.25">
      <c r="G8334"/>
    </row>
    <row r="8335" spans="7:7" x14ac:dyDescent="0.25">
      <c r="G8335"/>
    </row>
    <row r="8336" spans="7:7" x14ac:dyDescent="0.25">
      <c r="G8336"/>
    </row>
    <row r="8337" spans="7:7" x14ac:dyDescent="0.25">
      <c r="G8337"/>
    </row>
    <row r="8338" spans="7:7" x14ac:dyDescent="0.25">
      <c r="G8338"/>
    </row>
    <row r="8339" spans="7:7" x14ac:dyDescent="0.25">
      <c r="G8339"/>
    </row>
    <row r="8340" spans="7:7" x14ac:dyDescent="0.25">
      <c r="G8340"/>
    </row>
    <row r="8341" spans="7:7" x14ac:dyDescent="0.25">
      <c r="G8341"/>
    </row>
    <row r="8342" spans="7:7" x14ac:dyDescent="0.25">
      <c r="G8342"/>
    </row>
    <row r="8343" spans="7:7" x14ac:dyDescent="0.25">
      <c r="G8343"/>
    </row>
    <row r="8344" spans="7:7" x14ac:dyDescent="0.25">
      <c r="G8344"/>
    </row>
    <row r="8345" spans="7:7" x14ac:dyDescent="0.25">
      <c r="G8345"/>
    </row>
    <row r="8346" spans="7:7" x14ac:dyDescent="0.25">
      <c r="G8346"/>
    </row>
    <row r="8347" spans="7:7" x14ac:dyDescent="0.25">
      <c r="G8347"/>
    </row>
    <row r="8348" spans="7:7" x14ac:dyDescent="0.25">
      <c r="G8348"/>
    </row>
    <row r="8349" spans="7:7" x14ac:dyDescent="0.25">
      <c r="G8349"/>
    </row>
    <row r="8350" spans="7:7" x14ac:dyDescent="0.25">
      <c r="G8350"/>
    </row>
    <row r="8351" spans="7:7" x14ac:dyDescent="0.25">
      <c r="G8351"/>
    </row>
    <row r="8352" spans="7:7" x14ac:dyDescent="0.25">
      <c r="G8352"/>
    </row>
    <row r="8353" spans="7:7" x14ac:dyDescent="0.25">
      <c r="G8353"/>
    </row>
    <row r="8354" spans="7:7" x14ac:dyDescent="0.25">
      <c r="G8354"/>
    </row>
    <row r="8355" spans="7:7" x14ac:dyDescent="0.25">
      <c r="G8355"/>
    </row>
    <row r="8356" spans="7:7" x14ac:dyDescent="0.25">
      <c r="G8356"/>
    </row>
    <row r="8357" spans="7:7" x14ac:dyDescent="0.25">
      <c r="G8357"/>
    </row>
    <row r="8358" spans="7:7" x14ac:dyDescent="0.25">
      <c r="G8358"/>
    </row>
    <row r="8359" spans="7:7" x14ac:dyDescent="0.25">
      <c r="G8359"/>
    </row>
    <row r="8360" spans="7:7" x14ac:dyDescent="0.25">
      <c r="G8360"/>
    </row>
    <row r="8361" spans="7:7" x14ac:dyDescent="0.25">
      <c r="G8361"/>
    </row>
    <row r="8362" spans="7:7" x14ac:dyDescent="0.25">
      <c r="G8362"/>
    </row>
    <row r="8363" spans="7:7" x14ac:dyDescent="0.25">
      <c r="G8363"/>
    </row>
    <row r="8364" spans="7:7" x14ac:dyDescent="0.25">
      <c r="G8364"/>
    </row>
    <row r="8365" spans="7:7" x14ac:dyDescent="0.25">
      <c r="G8365"/>
    </row>
    <row r="8366" spans="7:7" x14ac:dyDescent="0.25">
      <c r="G8366"/>
    </row>
    <row r="8367" spans="7:7" x14ac:dyDescent="0.25">
      <c r="G8367"/>
    </row>
    <row r="8368" spans="7:7" x14ac:dyDescent="0.25">
      <c r="G8368"/>
    </row>
    <row r="8369" spans="7:7" x14ac:dyDescent="0.25">
      <c r="G8369"/>
    </row>
    <row r="8370" spans="7:7" x14ac:dyDescent="0.25">
      <c r="G8370"/>
    </row>
    <row r="8371" spans="7:7" x14ac:dyDescent="0.25">
      <c r="G8371"/>
    </row>
    <row r="8372" spans="7:7" x14ac:dyDescent="0.25">
      <c r="G8372"/>
    </row>
    <row r="8373" spans="7:7" x14ac:dyDescent="0.25">
      <c r="G8373"/>
    </row>
    <row r="8374" spans="7:7" x14ac:dyDescent="0.25">
      <c r="G8374"/>
    </row>
    <row r="8375" spans="7:7" x14ac:dyDescent="0.25">
      <c r="G8375"/>
    </row>
    <row r="8376" spans="7:7" x14ac:dyDescent="0.25">
      <c r="G8376"/>
    </row>
    <row r="8377" spans="7:7" x14ac:dyDescent="0.25">
      <c r="G8377"/>
    </row>
    <row r="8378" spans="7:7" x14ac:dyDescent="0.25">
      <c r="G8378"/>
    </row>
    <row r="8379" spans="7:7" x14ac:dyDescent="0.25">
      <c r="G8379"/>
    </row>
    <row r="8380" spans="7:7" x14ac:dyDescent="0.25">
      <c r="G8380"/>
    </row>
    <row r="8381" spans="7:7" x14ac:dyDescent="0.25">
      <c r="G8381"/>
    </row>
    <row r="8382" spans="7:7" x14ac:dyDescent="0.25">
      <c r="G8382"/>
    </row>
    <row r="8383" spans="7:7" x14ac:dyDescent="0.25">
      <c r="G8383"/>
    </row>
    <row r="8384" spans="7:7" x14ac:dyDescent="0.25">
      <c r="G8384"/>
    </row>
    <row r="8385" spans="7:7" x14ac:dyDescent="0.25">
      <c r="G8385"/>
    </row>
    <row r="8386" spans="7:7" x14ac:dyDescent="0.25">
      <c r="G8386"/>
    </row>
    <row r="8387" spans="7:7" x14ac:dyDescent="0.25">
      <c r="G8387"/>
    </row>
    <row r="8388" spans="7:7" x14ac:dyDescent="0.25">
      <c r="G8388"/>
    </row>
    <row r="8389" spans="7:7" x14ac:dyDescent="0.25">
      <c r="G8389"/>
    </row>
    <row r="8390" spans="7:7" x14ac:dyDescent="0.25">
      <c r="G8390"/>
    </row>
    <row r="8391" spans="7:7" x14ac:dyDescent="0.25">
      <c r="G8391"/>
    </row>
    <row r="8392" spans="7:7" x14ac:dyDescent="0.25">
      <c r="G8392"/>
    </row>
    <row r="8393" spans="7:7" x14ac:dyDescent="0.25">
      <c r="G8393"/>
    </row>
    <row r="8394" spans="7:7" x14ac:dyDescent="0.25">
      <c r="G8394"/>
    </row>
    <row r="8395" spans="7:7" x14ac:dyDescent="0.25">
      <c r="G8395"/>
    </row>
    <row r="8396" spans="7:7" x14ac:dyDescent="0.25">
      <c r="G8396"/>
    </row>
    <row r="8397" spans="7:7" x14ac:dyDescent="0.25">
      <c r="G8397"/>
    </row>
    <row r="8398" spans="7:7" x14ac:dyDescent="0.25">
      <c r="G8398"/>
    </row>
    <row r="8399" spans="7:7" x14ac:dyDescent="0.25">
      <c r="G8399"/>
    </row>
    <row r="8400" spans="7:7" x14ac:dyDescent="0.25">
      <c r="G8400"/>
    </row>
    <row r="8401" spans="7:7" x14ac:dyDescent="0.25">
      <c r="G8401"/>
    </row>
    <row r="8402" spans="7:7" x14ac:dyDescent="0.25">
      <c r="G8402"/>
    </row>
    <row r="8403" spans="7:7" x14ac:dyDescent="0.25">
      <c r="G8403"/>
    </row>
    <row r="8404" spans="7:7" x14ac:dyDescent="0.25">
      <c r="G8404"/>
    </row>
    <row r="8405" spans="7:7" x14ac:dyDescent="0.25">
      <c r="G8405"/>
    </row>
    <row r="8406" spans="7:7" x14ac:dyDescent="0.25">
      <c r="G8406"/>
    </row>
    <row r="8407" spans="7:7" x14ac:dyDescent="0.25">
      <c r="G8407"/>
    </row>
    <row r="8408" spans="7:7" x14ac:dyDescent="0.25">
      <c r="G8408"/>
    </row>
    <row r="8409" spans="7:7" x14ac:dyDescent="0.25">
      <c r="G8409"/>
    </row>
    <row r="8410" spans="7:7" x14ac:dyDescent="0.25">
      <c r="G8410"/>
    </row>
    <row r="8411" spans="7:7" x14ac:dyDescent="0.25">
      <c r="G8411"/>
    </row>
    <row r="8412" spans="7:7" x14ac:dyDescent="0.25">
      <c r="G8412"/>
    </row>
    <row r="8413" spans="7:7" x14ac:dyDescent="0.25">
      <c r="G8413"/>
    </row>
    <row r="8414" spans="7:7" x14ac:dyDescent="0.25">
      <c r="G8414"/>
    </row>
    <row r="8415" spans="7:7" x14ac:dyDescent="0.25">
      <c r="G8415"/>
    </row>
    <row r="8416" spans="7:7" x14ac:dyDescent="0.25">
      <c r="G8416"/>
    </row>
    <row r="8417" spans="7:7" x14ac:dyDescent="0.25">
      <c r="G8417"/>
    </row>
    <row r="8418" spans="7:7" x14ac:dyDescent="0.25">
      <c r="G8418"/>
    </row>
    <row r="8419" spans="7:7" x14ac:dyDescent="0.25">
      <c r="G8419"/>
    </row>
    <row r="8420" spans="7:7" x14ac:dyDescent="0.25">
      <c r="G8420"/>
    </row>
    <row r="8421" spans="7:7" x14ac:dyDescent="0.25">
      <c r="G8421"/>
    </row>
    <row r="8422" spans="7:7" x14ac:dyDescent="0.25">
      <c r="G8422"/>
    </row>
    <row r="8423" spans="7:7" x14ac:dyDescent="0.25">
      <c r="G8423"/>
    </row>
    <row r="8424" spans="7:7" x14ac:dyDescent="0.25">
      <c r="G8424"/>
    </row>
    <row r="8425" spans="7:7" x14ac:dyDescent="0.25">
      <c r="G8425"/>
    </row>
    <row r="8426" spans="7:7" x14ac:dyDescent="0.25">
      <c r="G8426"/>
    </row>
    <row r="8427" spans="7:7" x14ac:dyDescent="0.25">
      <c r="G8427"/>
    </row>
    <row r="8428" spans="7:7" x14ac:dyDescent="0.25">
      <c r="G8428"/>
    </row>
    <row r="8429" spans="7:7" x14ac:dyDescent="0.25">
      <c r="G8429"/>
    </row>
    <row r="8430" spans="7:7" x14ac:dyDescent="0.25">
      <c r="G8430"/>
    </row>
    <row r="8431" spans="7:7" x14ac:dyDescent="0.25">
      <c r="G8431"/>
    </row>
    <row r="8432" spans="7:7" x14ac:dyDescent="0.25">
      <c r="G8432"/>
    </row>
    <row r="8433" spans="7:7" x14ac:dyDescent="0.25">
      <c r="G8433"/>
    </row>
    <row r="8434" spans="7:7" x14ac:dyDescent="0.25">
      <c r="G8434"/>
    </row>
    <row r="8435" spans="7:7" x14ac:dyDescent="0.25">
      <c r="G8435"/>
    </row>
    <row r="8436" spans="7:7" x14ac:dyDescent="0.25">
      <c r="G8436"/>
    </row>
    <row r="8437" spans="7:7" x14ac:dyDescent="0.25">
      <c r="G8437"/>
    </row>
    <row r="8438" spans="7:7" x14ac:dyDescent="0.25">
      <c r="G8438"/>
    </row>
    <row r="8439" spans="7:7" x14ac:dyDescent="0.25">
      <c r="G8439"/>
    </row>
    <row r="8440" spans="7:7" x14ac:dyDescent="0.25">
      <c r="G8440"/>
    </row>
    <row r="8441" spans="7:7" x14ac:dyDescent="0.25">
      <c r="G8441"/>
    </row>
    <row r="8442" spans="7:7" x14ac:dyDescent="0.25">
      <c r="G8442"/>
    </row>
    <row r="8443" spans="7:7" x14ac:dyDescent="0.25">
      <c r="G8443"/>
    </row>
    <row r="8444" spans="7:7" x14ac:dyDescent="0.25">
      <c r="G8444"/>
    </row>
    <row r="8445" spans="7:7" x14ac:dyDescent="0.25">
      <c r="G8445"/>
    </row>
    <row r="8446" spans="7:7" x14ac:dyDescent="0.25">
      <c r="G8446"/>
    </row>
    <row r="8447" spans="7:7" x14ac:dyDescent="0.25">
      <c r="G8447"/>
    </row>
    <row r="8448" spans="7:7" x14ac:dyDescent="0.25">
      <c r="G8448"/>
    </row>
    <row r="8449" spans="7:7" x14ac:dyDescent="0.25">
      <c r="G8449"/>
    </row>
    <row r="8450" spans="7:7" x14ac:dyDescent="0.25">
      <c r="G8450"/>
    </row>
    <row r="8451" spans="7:7" x14ac:dyDescent="0.25">
      <c r="G8451"/>
    </row>
    <row r="8452" spans="7:7" x14ac:dyDescent="0.25">
      <c r="G8452"/>
    </row>
    <row r="8453" spans="7:7" x14ac:dyDescent="0.25">
      <c r="G8453"/>
    </row>
    <row r="8454" spans="7:7" x14ac:dyDescent="0.25">
      <c r="G8454"/>
    </row>
    <row r="8455" spans="7:7" x14ac:dyDescent="0.25">
      <c r="G8455"/>
    </row>
    <row r="8456" spans="7:7" x14ac:dyDescent="0.25">
      <c r="G8456"/>
    </row>
    <row r="8457" spans="7:7" x14ac:dyDescent="0.25">
      <c r="G8457"/>
    </row>
    <row r="8458" spans="7:7" x14ac:dyDescent="0.25">
      <c r="G8458"/>
    </row>
  </sheetData>
  <sortState ref="A4:K3226">
    <sortCondition ref="E4"/>
  </sortState>
  <conditionalFormatting sqref="F1:F1172 F1181:F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73:F118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Беликов</dc:creator>
  <cp:lastModifiedBy>Malquem</cp:lastModifiedBy>
  <dcterms:created xsi:type="dcterms:W3CDTF">2014-10-16T09:16:33Z</dcterms:created>
  <dcterms:modified xsi:type="dcterms:W3CDTF">2014-10-20T08:04:24Z</dcterms:modified>
</cp:coreProperties>
</file>